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May 25/"/>
    </mc:Choice>
  </mc:AlternateContent>
  <xr:revisionPtr revIDLastSave="616" documentId="8_{19651EAE-F67F-4127-91B2-BACE95E98CE3}" xr6:coauthVersionLast="47" xr6:coauthVersionMax="47" xr10:uidLastSave="{9BDDF317-6CD4-43BB-82CE-AE5D681B5E8B}"/>
  <bookViews>
    <workbookView xWindow="-110" yWindow="-110" windowWidth="19420" windowHeight="11500" xr2:uid="{2F0482E9-BBF7-4F3F-92B3-84C2D365AF4F}"/>
  </bookViews>
  <sheets>
    <sheet name="Sheet1" sheetId="1" r:id="rId1"/>
  </sheets>
  <definedNames>
    <definedName name="solver_adj" localSheetId="0" hidden="1">Sheet1!$I$3:$J$3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Sheet1!$K$3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Sheet1!$I$13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J9" i="1"/>
  <c r="I9" i="1"/>
  <c r="J10" i="1"/>
  <c r="I11" i="1" l="1"/>
  <c r="D247" i="1"/>
  <c r="E247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3" i="1"/>
  <c r="K3" i="1" l="1"/>
  <c r="I12" i="1" l="1"/>
  <c r="I13" i="1"/>
  <c r="I15" i="1" l="1"/>
</calcChain>
</file>

<file path=xl/sharedStrings.xml><?xml version="1.0" encoding="utf-8"?>
<sst xmlns="http://schemas.openxmlformats.org/spreadsheetml/2006/main" count="18" uniqueCount="14">
  <si>
    <t xml:space="preserve">Date </t>
  </si>
  <si>
    <t>Portfolio</t>
  </si>
  <si>
    <t>Std Deviation</t>
  </si>
  <si>
    <t>Correlation</t>
  </si>
  <si>
    <t>Portfolio Expected Return</t>
  </si>
  <si>
    <t>Portfolio Std Dev</t>
  </si>
  <si>
    <t>Weights</t>
  </si>
  <si>
    <t>Mean (ln Returns)</t>
  </si>
  <si>
    <t>Risk free rate</t>
  </si>
  <si>
    <t>Sharpe Ratio</t>
  </si>
  <si>
    <t>TITAN</t>
  </si>
  <si>
    <t>TITAN(ln Returns)</t>
  </si>
  <si>
    <t>RELIANCE</t>
  </si>
  <si>
    <t>RELIANCE (ln Returns)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</si>
</sst>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"/>
    <numFmt numFmtId="165" formatCode="0.0000"/>
    <numFmt numFmtId="166" formatCode="0.000%"/>
    <numFmt numFmtId="167" formatCode="0.0%"/>
    <numFmt numFmtId="168" formatCode="0.000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6" fontId="0" fillId="0" borderId="0" xfId="1" applyNumberFormat="1" applyFont="1"/>
    <xf numFmtId="167" fontId="0" fillId="0" borderId="0" xfId="1" applyNumberFormat="1" applyFont="1"/>
    <xf numFmtId="1" fontId="0" fillId="0" borderId="0" xfId="0" applyNumberFormat="1"/>
    <xf numFmtId="168" fontId="0" fillId="0" borderId="0" xfId="1" applyNumberFormat="1" applyFont="1"/>
    <xf numFmtId="9" fontId="0" fillId="0" borderId="0" xfId="0" applyNumberFormat="1"/>
    <xf numFmtId="1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refEdit" type="matrix" appref="{5462CA49-1CA8-4597-B6DD-4A09F48CF7E6}"/>
    <we:binding id="Worker" type="matrix" appref="{E7C92412-A2EF-4070-B365-C493DF4E3989}"/>
    <we:binding id="Var0" type="matrix" appref="{30BDA2EE-D3FC-4D1F-9760-2C08CAAAB608}"/>
    <we:binding id="1Var0" type="matrix" appref="{8D721946-B87B-4621-A66D-B4031ACD4B9D}"/>
    <we:binding id="Obj" type="matrix" appref="{682F8623-C343-4622-9963-0482683C9F74}"/>
    <we:binding id="Var$J$3" type="matrix" appref="{80685307-0E7F-43E0-BAA2-6E9031E06B62}"/>
    <we:binding id="Var$I$3" type="matrix" appref="{7A848C8B-0E3E-4DB6-B074-42DAB1596C7D}"/>
  </we:bindings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O249"/>
  <sheetViews>
    <sheetView tabSelected="1" zoomScale="89" zoomScaleNormal="89" workbookViewId="0">
      <selection activeCell="I13" sqref="I13"/>
    </sheetView>
  </sheetViews>
  <sheetFormatPr defaultRowHeight="14.5" x14ac:dyDescent="0.35"/>
  <cols>
    <col min="1" max="1" width="11.453125" bestFit="1" customWidth="1"/>
    <col min="2" max="3" width="12.1796875" bestFit="1" customWidth="1"/>
    <col min="4" max="4" width="15.81640625" bestFit="1" customWidth="1"/>
    <col min="5" max="5" width="19.1796875" bestFit="1" customWidth="1"/>
    <col min="6" max="6" width="9.54296875" bestFit="1" customWidth="1"/>
    <col min="8" max="8" width="26.54296875" customWidth="1"/>
    <col min="9" max="10" width="9.7265625" bestFit="1" customWidth="1"/>
    <col min="13" max="13" width="22.453125" bestFit="1" customWidth="1"/>
    <col min="14" max="14" width="21" bestFit="1" customWidth="1"/>
  </cols>
  <sheetData>
    <row r="1" spans="1:15" x14ac:dyDescent="0.35">
      <c r="A1" t="s">
        <v>0</v>
      </c>
      <c r="B1" t="s">
        <v>10</v>
      </c>
      <c r="C1" t="s">
        <v>12</v>
      </c>
      <c r="D1" t="s">
        <v>11</v>
      </c>
      <c r="E1" t="s">
        <v>13</v>
      </c>
      <c r="I1" t="s">
        <v>10</v>
      </c>
      <c r="J1" t="s">
        <v>12</v>
      </c>
    </row>
    <row r="2" spans="1:15" x14ac:dyDescent="0.35">
      <c r="A2" s="14">
        <v>44967</v>
      </c>
      <c r="B2" s="6">
        <v>2460.5280760000001</v>
      </c>
      <c r="C2" s="6">
        <v>2328.4248050000001</v>
      </c>
      <c r="D2" s="4"/>
      <c r="E2" s="4"/>
      <c r="F2" s="6"/>
      <c r="H2" t="s">
        <v>1</v>
      </c>
      <c r="I2" s="5">
        <v>50000</v>
      </c>
      <c r="J2" s="5">
        <v>50000</v>
      </c>
      <c r="K2" s="5"/>
      <c r="L2" s="5"/>
    </row>
    <row r="3" spans="1:15" x14ac:dyDescent="0.35">
      <c r="A3" s="14">
        <v>44970</v>
      </c>
      <c r="B3" s="6">
        <v>2510.915039</v>
      </c>
      <c r="C3" s="6">
        <v>2315.171875</v>
      </c>
      <c r="D3" s="4">
        <f>LN(B3/B2)</f>
        <v>2.0271252131639217E-2</v>
      </c>
      <c r="E3" s="4">
        <f>LN(C3/C2)</f>
        <v>-5.7080607542546553E-3</v>
      </c>
      <c r="F3" s="6"/>
      <c r="H3" t="s">
        <v>6</v>
      </c>
      <c r="I3" s="7">
        <v>0.6327127827958835</v>
      </c>
      <c r="J3" s="7">
        <v>0.36728721028678901</v>
      </c>
      <c r="K3" s="13">
        <f>I3+J3</f>
        <v>0.99999999308267251</v>
      </c>
    </row>
    <row r="4" spans="1:15" x14ac:dyDescent="0.35">
      <c r="A4" s="14">
        <v>44971</v>
      </c>
      <c r="B4" s="6">
        <v>2498.8039549999999</v>
      </c>
      <c r="C4" s="6">
        <v>2369.7292480000001</v>
      </c>
      <c r="D4" s="4">
        <f t="shared" ref="D4:D67" si="0">LN(B4/B3)</f>
        <v>-4.8350446835681311E-3</v>
      </c>
      <c r="E4" s="4">
        <f t="shared" ref="E4:E67" si="1">LN(C4/C3)</f>
        <v>2.3291778428070089E-2</v>
      </c>
      <c r="F4" s="6"/>
      <c r="I4" s="7"/>
    </row>
    <row r="5" spans="1:15" x14ac:dyDescent="0.35">
      <c r="A5" s="14">
        <v>44972</v>
      </c>
      <c r="B5" s="6">
        <v>2516.1479490000002</v>
      </c>
      <c r="C5" s="6">
        <v>2423.389404</v>
      </c>
      <c r="D5" s="4">
        <f t="shared" si="0"/>
        <v>6.9169409727418418E-3</v>
      </c>
      <c r="E5" s="4">
        <f t="shared" si="1"/>
        <v>2.2391433165539071E-2</v>
      </c>
      <c r="F5" s="6"/>
      <c r="H5" t="s">
        <v>8</v>
      </c>
      <c r="I5" s="7">
        <v>7.0000000000000007E-2</v>
      </c>
      <c r="J5" s="11"/>
      <c r="K5" s="11"/>
    </row>
    <row r="6" spans="1:15" x14ac:dyDescent="0.35">
      <c r="A6" s="14">
        <v>44973</v>
      </c>
      <c r="B6" s="6">
        <v>2514.2539059999999</v>
      </c>
      <c r="C6" s="6">
        <v>2421.4963379999999</v>
      </c>
      <c r="D6" s="4">
        <f t="shared" si="0"/>
        <v>-7.5303848245116282E-4</v>
      </c>
      <c r="E6" s="4">
        <f t="shared" si="1"/>
        <v>-7.8146986209800032E-4</v>
      </c>
      <c r="F6" s="6"/>
    </row>
    <row r="7" spans="1:15" x14ac:dyDescent="0.35">
      <c r="A7" s="14">
        <v>44974</v>
      </c>
      <c r="B7" s="6">
        <v>2492.225586</v>
      </c>
      <c r="C7" s="6">
        <v>2431.6103520000001</v>
      </c>
      <c r="D7" s="4">
        <f t="shared" si="0"/>
        <v>-8.7999809808443578E-3</v>
      </c>
      <c r="E7" s="4">
        <f t="shared" si="1"/>
        <v>4.168063588295955E-3</v>
      </c>
      <c r="F7" s="6"/>
    </row>
    <row r="8" spans="1:15" x14ac:dyDescent="0.35">
      <c r="A8" s="14">
        <v>44977</v>
      </c>
      <c r="B8" s="6">
        <v>2466.1596679999998</v>
      </c>
      <c r="C8" s="6">
        <v>2405.9011230000001</v>
      </c>
      <c r="D8" s="4">
        <f t="shared" si="0"/>
        <v>-1.0513970489422637E-2</v>
      </c>
      <c r="E8" s="4">
        <f t="shared" si="1"/>
        <v>-1.0629213464478088E-2</v>
      </c>
      <c r="F8" s="6"/>
      <c r="I8" t="s">
        <v>10</v>
      </c>
      <c r="J8" t="s">
        <v>12</v>
      </c>
    </row>
    <row r="9" spans="1:15" x14ac:dyDescent="0.35">
      <c r="A9" s="14">
        <v>44978</v>
      </c>
      <c r="B9" s="6">
        <v>2455.6440429999998</v>
      </c>
      <c r="C9" s="6">
        <v>2425.531982</v>
      </c>
      <c r="D9" s="4">
        <f t="shared" si="0"/>
        <v>-4.2730842666932299E-3</v>
      </c>
      <c r="E9" s="4">
        <f t="shared" si="1"/>
        <v>8.1263536530551354E-3</v>
      </c>
      <c r="F9" s="6"/>
      <c r="H9" t="s">
        <v>7</v>
      </c>
      <c r="I9" s="12">
        <f>EXP(AVERAGE(D2:D247)*252)-1</f>
        <v>0.47554610027541933</v>
      </c>
      <c r="J9" s="12">
        <f>EXP(AVERAGE(E2:E247)*252)-1</f>
        <v>0.2628716296131044</v>
      </c>
      <c r="K9" s="4"/>
      <c r="L9" s="4"/>
      <c r="N9" s="12"/>
      <c r="O9" s="12"/>
    </row>
    <row r="10" spans="1:15" x14ac:dyDescent="0.35">
      <c r="A10" s="14">
        <v>44979</v>
      </c>
      <c r="B10" s="6">
        <v>2423.69751</v>
      </c>
      <c r="C10" s="6">
        <v>2370.5261230000001</v>
      </c>
      <c r="D10" s="4">
        <f t="shared" si="0"/>
        <v>-1.309479533284315E-2</v>
      </c>
      <c r="E10" s="4">
        <f t="shared" si="1"/>
        <v>-2.2938951013820645E-2</v>
      </c>
      <c r="F10" s="6"/>
      <c r="H10" t="s">
        <v>2</v>
      </c>
      <c r="I10" s="12">
        <f>STDEV(D3:D247)*SQRT(252)</f>
        <v>0.1684469997829981</v>
      </c>
      <c r="J10" s="12">
        <f>STDEV(E3:E247)*SQRT(252)</f>
        <v>0.20839711861860144</v>
      </c>
      <c r="N10" s="12"/>
      <c r="O10" s="12"/>
    </row>
    <row r="11" spans="1:15" x14ac:dyDescent="0.35">
      <c r="A11" s="14">
        <v>44980</v>
      </c>
      <c r="B11" s="6">
        <v>2386.7670899999998</v>
      </c>
      <c r="C11" s="6">
        <v>2359.16626</v>
      </c>
      <c r="D11" s="4">
        <f t="shared" si="0"/>
        <v>-1.5354502581354578E-2</v>
      </c>
      <c r="E11" s="4">
        <f t="shared" si="1"/>
        <v>-4.8036463787413334E-3</v>
      </c>
      <c r="F11" s="6"/>
      <c r="H11" t="s">
        <v>3</v>
      </c>
      <c r="I11" s="4">
        <f>CORREL(D2:D247,E2:E247)</f>
        <v>0.21484308293581122</v>
      </c>
      <c r="N11" s="4"/>
    </row>
    <row r="12" spans="1:15" x14ac:dyDescent="0.35">
      <c r="A12" s="14">
        <v>44981</v>
      </c>
      <c r="B12" s="6">
        <v>2391.3522950000001</v>
      </c>
      <c r="C12" s="6">
        <v>2375.3093260000001</v>
      </c>
      <c r="D12" s="4">
        <f t="shared" si="0"/>
        <v>1.9192515037909266E-3</v>
      </c>
      <c r="E12" s="4">
        <f t="shared" si="1"/>
        <v>6.8193945735577424E-3</v>
      </c>
      <c r="F12" s="6"/>
      <c r="H12" t="s">
        <v>4</v>
      </c>
      <c r="I12" s="12">
        <f>(I9*I3+J9*J3)</f>
        <v>0.39743348395712996</v>
      </c>
      <c r="J12" s="6"/>
      <c r="K12" s="6"/>
      <c r="L12" s="6"/>
      <c r="N12" s="12"/>
    </row>
    <row r="13" spans="1:15" x14ac:dyDescent="0.35">
      <c r="A13" s="14">
        <v>44984</v>
      </c>
      <c r="B13" s="6">
        <v>2393.2460940000001</v>
      </c>
      <c r="C13" s="6">
        <v>2359.5151369999999</v>
      </c>
      <c r="D13" s="4">
        <f t="shared" si="0"/>
        <v>7.9162301406630702E-4</v>
      </c>
      <c r="E13" s="4">
        <f t="shared" si="1"/>
        <v>-6.6715240261384957E-3</v>
      </c>
      <c r="F13" s="6"/>
      <c r="H13" t="s">
        <v>5</v>
      </c>
      <c r="I13" s="12">
        <f>SQRT(I3*I3*I10*I10+J3*J3*J10*J10+2*I11*I3*J3*I10*J10)</f>
        <v>0.14395435302601903</v>
      </c>
      <c r="N13" s="12"/>
    </row>
    <row r="14" spans="1:15" x14ac:dyDescent="0.35">
      <c r="A14" s="14">
        <v>44985</v>
      </c>
      <c r="B14" s="6">
        <v>2365.1372070000002</v>
      </c>
      <c r="C14" s="6">
        <v>2314.3747560000002</v>
      </c>
      <c r="D14" s="4">
        <f t="shared" si="0"/>
        <v>-1.1814606846865585E-2</v>
      </c>
      <c r="E14" s="4">
        <f t="shared" si="1"/>
        <v>-1.9316580248257102E-2</v>
      </c>
      <c r="F14" s="6"/>
      <c r="N14" s="7"/>
    </row>
    <row r="15" spans="1:15" x14ac:dyDescent="0.35">
      <c r="A15" s="14">
        <v>44986</v>
      </c>
      <c r="B15" s="6">
        <v>2374.7060550000001</v>
      </c>
      <c r="C15" s="6">
        <v>2335.649414</v>
      </c>
      <c r="D15" s="4">
        <f t="shared" si="0"/>
        <v>4.0376276052583133E-3</v>
      </c>
      <c r="E15" s="4">
        <f t="shared" si="1"/>
        <v>9.1504068219160125E-3</v>
      </c>
      <c r="F15" s="6"/>
      <c r="H15" t="s">
        <v>9</v>
      </c>
      <c r="I15" s="4">
        <f>(I12-I5)/I13</f>
        <v>2.2745646593816304</v>
      </c>
      <c r="N15" s="4"/>
    </row>
    <row r="16" spans="1:15" x14ac:dyDescent="0.35">
      <c r="A16" s="14">
        <v>44987</v>
      </c>
      <c r="B16" s="6">
        <v>2351.3317870000001</v>
      </c>
      <c r="C16" s="6">
        <v>2317.8623050000001</v>
      </c>
      <c r="D16" s="4">
        <f t="shared" si="0"/>
        <v>-9.8917780066530396E-3</v>
      </c>
      <c r="E16" s="4">
        <f t="shared" si="1"/>
        <v>-7.6446334286149305E-3</v>
      </c>
      <c r="F16" s="6"/>
    </row>
    <row r="17" spans="1:12" x14ac:dyDescent="0.35">
      <c r="A17" s="14">
        <v>44988</v>
      </c>
      <c r="B17" s="6">
        <v>2388.3620609999998</v>
      </c>
      <c r="C17" s="6">
        <v>2377.0031739999999</v>
      </c>
      <c r="D17" s="4">
        <f t="shared" si="0"/>
        <v>1.5625915367376318E-2</v>
      </c>
      <c r="E17" s="4">
        <f t="shared" si="1"/>
        <v>2.5195183022753292E-2</v>
      </c>
      <c r="F17" s="6"/>
      <c r="I17" s="3"/>
    </row>
    <row r="18" spans="1:12" x14ac:dyDescent="0.35">
      <c r="A18" s="14">
        <v>44991</v>
      </c>
      <c r="B18" s="6">
        <v>2395.688232</v>
      </c>
      <c r="C18" s="6">
        <v>2400.2211910000001</v>
      </c>
      <c r="D18" s="4">
        <f t="shared" si="0"/>
        <v>3.062750714645348E-3</v>
      </c>
      <c r="E18" s="4">
        <f t="shared" si="1"/>
        <v>9.7203723500683629E-3</v>
      </c>
      <c r="F18" s="6"/>
    </row>
    <row r="19" spans="1:12" x14ac:dyDescent="0.35">
      <c r="A19" s="14">
        <v>44993</v>
      </c>
      <c r="B19" s="6">
        <v>2389.3588869999999</v>
      </c>
      <c r="C19" s="6">
        <v>2408.8410640000002</v>
      </c>
      <c r="D19" s="4">
        <f t="shared" si="0"/>
        <v>-2.6454697451984187E-3</v>
      </c>
      <c r="E19" s="4">
        <f t="shared" si="1"/>
        <v>3.5848495087815895E-3</v>
      </c>
      <c r="F19" s="6"/>
      <c r="I19" s="10"/>
      <c r="J19" s="10"/>
      <c r="K19" s="8"/>
      <c r="L19" s="8"/>
    </row>
    <row r="20" spans="1:12" x14ac:dyDescent="0.35">
      <c r="A20" s="14">
        <v>44994</v>
      </c>
      <c r="B20" s="6">
        <v>2360.601807</v>
      </c>
      <c r="C20" s="6">
        <v>2350.9453130000002</v>
      </c>
      <c r="D20" s="4">
        <f t="shared" si="0"/>
        <v>-1.2108492345412539E-2</v>
      </c>
      <c r="E20" s="4">
        <f t="shared" si="1"/>
        <v>-2.4328237410681772E-2</v>
      </c>
      <c r="F20" s="6"/>
      <c r="I20" s="10"/>
      <c r="J20" s="10"/>
      <c r="K20" s="8"/>
      <c r="L20" s="8"/>
    </row>
    <row r="21" spans="1:12" x14ac:dyDescent="0.35">
      <c r="A21" s="14">
        <v>44995</v>
      </c>
      <c r="B21" s="6">
        <v>2367.8283689999998</v>
      </c>
      <c r="C21" s="6">
        <v>2314.5239259999998</v>
      </c>
      <c r="D21" s="4">
        <f t="shared" si="0"/>
        <v>3.0566455916844386E-3</v>
      </c>
      <c r="E21" s="4">
        <f t="shared" si="1"/>
        <v>-1.5613489248277173E-2</v>
      </c>
      <c r="F21" s="6"/>
      <c r="H21" s="9"/>
      <c r="I21" s="10"/>
      <c r="J21" s="10"/>
    </row>
    <row r="22" spans="1:12" x14ac:dyDescent="0.35">
      <c r="A22" s="14">
        <v>44998</v>
      </c>
      <c r="B22" s="6">
        <v>2324.4689939999998</v>
      </c>
      <c r="C22" s="6">
        <v>2276.4584960000002</v>
      </c>
      <c r="D22" s="4">
        <f t="shared" si="0"/>
        <v>-1.8481611810568687E-2</v>
      </c>
      <c r="E22" s="4">
        <f t="shared" si="1"/>
        <v>-1.6583074742861761E-2</v>
      </c>
      <c r="F22" s="6"/>
      <c r="I22" s="10"/>
      <c r="J22" s="10"/>
      <c r="K22" s="8"/>
      <c r="L22" s="8"/>
    </row>
    <row r="23" spans="1:12" x14ac:dyDescent="0.35">
      <c r="A23" s="14">
        <v>44999</v>
      </c>
      <c r="B23" s="6">
        <v>2347.9929200000001</v>
      </c>
      <c r="C23" s="6">
        <v>2267.9384770000001</v>
      </c>
      <c r="D23" s="4">
        <f t="shared" si="0"/>
        <v>1.006926335210033E-2</v>
      </c>
      <c r="E23" s="4">
        <f t="shared" si="1"/>
        <v>-3.7496851764225094E-3</v>
      </c>
      <c r="F23" s="6"/>
      <c r="I23" s="10"/>
      <c r="J23" s="10"/>
    </row>
    <row r="24" spans="1:12" x14ac:dyDescent="0.35">
      <c r="A24" s="14">
        <v>45000</v>
      </c>
      <c r="B24" s="6">
        <v>2391.3522950000001</v>
      </c>
      <c r="C24" s="6">
        <v>2229.1755370000001</v>
      </c>
      <c r="D24" s="4">
        <f t="shared" si="0"/>
        <v>1.8298133109567197E-2</v>
      </c>
      <c r="E24" s="4">
        <f t="shared" si="1"/>
        <v>-1.7239456193313036E-2</v>
      </c>
      <c r="F24" s="6"/>
      <c r="I24" s="10"/>
      <c r="J24" s="10"/>
    </row>
    <row r="25" spans="1:12" x14ac:dyDescent="0.35">
      <c r="A25" s="14">
        <v>45001</v>
      </c>
      <c r="B25" s="6">
        <v>2442.436768</v>
      </c>
      <c r="C25" s="6">
        <v>2218.0646969999998</v>
      </c>
      <c r="D25" s="4">
        <f t="shared" si="0"/>
        <v>2.1137196631747783E-2</v>
      </c>
      <c r="E25" s="4">
        <f t="shared" si="1"/>
        <v>-4.9967451870500373E-3</v>
      </c>
      <c r="F25" s="6"/>
    </row>
    <row r="26" spans="1:12" x14ac:dyDescent="0.35">
      <c r="A26" s="14">
        <v>45002</v>
      </c>
      <c r="B26" s="6">
        <v>2447.719482</v>
      </c>
      <c r="C26" s="6">
        <v>2215.2746579999998</v>
      </c>
      <c r="D26" s="4">
        <f t="shared" si="0"/>
        <v>2.1605510273694389E-3</v>
      </c>
      <c r="E26" s="4">
        <f t="shared" si="1"/>
        <v>-1.2586626670897207E-3</v>
      </c>
      <c r="F26" s="6"/>
    </row>
    <row r="27" spans="1:12" x14ac:dyDescent="0.35">
      <c r="A27" s="14">
        <v>45005</v>
      </c>
      <c r="B27" s="6">
        <v>2452.005615</v>
      </c>
      <c r="C27" s="6">
        <v>2193.5014649999998</v>
      </c>
      <c r="D27" s="4">
        <f t="shared" si="0"/>
        <v>1.7495406409256992E-3</v>
      </c>
      <c r="E27" s="4">
        <f t="shared" si="1"/>
        <v>-9.8772854006235113E-3</v>
      </c>
      <c r="F27" s="6"/>
    </row>
    <row r="28" spans="1:12" x14ac:dyDescent="0.35">
      <c r="A28" s="14">
        <v>45006</v>
      </c>
      <c r="B28" s="6">
        <v>2505.9311520000001</v>
      </c>
      <c r="C28" s="6">
        <v>2261.710693</v>
      </c>
      <c r="D28" s="4">
        <f t="shared" si="0"/>
        <v>2.1754074793597086E-2</v>
      </c>
      <c r="E28" s="4">
        <f t="shared" si="1"/>
        <v>3.0622361245738937E-2</v>
      </c>
      <c r="F28" s="6"/>
    </row>
    <row r="29" spans="1:12" x14ac:dyDescent="0.35">
      <c r="A29" s="14">
        <v>45007</v>
      </c>
      <c r="B29" s="6">
        <v>2500.0500489999999</v>
      </c>
      <c r="C29" s="6">
        <v>2268.5864259999998</v>
      </c>
      <c r="D29" s="4">
        <f t="shared" si="0"/>
        <v>-2.34963155854801E-3</v>
      </c>
      <c r="E29" s="4">
        <f t="shared" si="1"/>
        <v>3.0354469469757719E-3</v>
      </c>
      <c r="F29" s="6"/>
    </row>
    <row r="30" spans="1:12" x14ac:dyDescent="0.35">
      <c r="A30" s="14">
        <v>45008</v>
      </c>
      <c r="B30" s="6">
        <v>2510.915039</v>
      </c>
      <c r="C30" s="6">
        <v>2239.8876949999999</v>
      </c>
      <c r="D30" s="4">
        <f t="shared" si="0"/>
        <v>4.3364928055524025E-3</v>
      </c>
      <c r="E30" s="4">
        <f t="shared" si="1"/>
        <v>-1.2731189249628015E-2</v>
      </c>
      <c r="F30" s="6"/>
    </row>
    <row r="31" spans="1:12" x14ac:dyDescent="0.35">
      <c r="A31" s="14">
        <v>45009</v>
      </c>
      <c r="B31" s="6">
        <v>2485.298096</v>
      </c>
      <c r="C31" s="6">
        <v>2195.5444339999999</v>
      </c>
      <c r="D31" s="4">
        <f t="shared" si="0"/>
        <v>-1.0254633576235963E-2</v>
      </c>
      <c r="E31" s="4">
        <f t="shared" si="1"/>
        <v>-1.9995678964532106E-2</v>
      </c>
      <c r="F31" s="6"/>
    </row>
    <row r="32" spans="1:12" x14ac:dyDescent="0.35">
      <c r="A32" s="14">
        <v>45012</v>
      </c>
      <c r="B32" s="6">
        <v>2486.344482</v>
      </c>
      <c r="C32" s="6">
        <v>2229.673828</v>
      </c>
      <c r="D32" s="4">
        <f t="shared" si="0"/>
        <v>4.2094177086707935E-4</v>
      </c>
      <c r="E32" s="4">
        <f t="shared" si="1"/>
        <v>1.5425259818495535E-2</v>
      </c>
      <c r="F32" s="6"/>
    </row>
    <row r="33" spans="1:6" x14ac:dyDescent="0.35">
      <c r="A33" s="14">
        <v>45013</v>
      </c>
      <c r="B33" s="6">
        <v>2492.225586</v>
      </c>
      <c r="C33" s="6">
        <v>2240.086914</v>
      </c>
      <c r="D33" s="4">
        <f t="shared" si="0"/>
        <v>2.3625686312469963E-3</v>
      </c>
      <c r="E33" s="4">
        <f t="shared" si="1"/>
        <v>4.6593567037323414E-3</v>
      </c>
      <c r="F33" s="6"/>
    </row>
    <row r="34" spans="1:6" x14ac:dyDescent="0.35">
      <c r="A34" s="14">
        <v>45014</v>
      </c>
      <c r="B34" s="6">
        <v>2506.9277339999999</v>
      </c>
      <c r="C34" s="6">
        <v>2226.83374</v>
      </c>
      <c r="D34" s="4">
        <f t="shared" si="0"/>
        <v>5.8818721674185536E-3</v>
      </c>
      <c r="E34" s="4">
        <f t="shared" si="1"/>
        <v>-5.9339370073238744E-3</v>
      </c>
      <c r="F34" s="6"/>
    </row>
    <row r="35" spans="1:6" x14ac:dyDescent="0.35">
      <c r="A35" s="14">
        <v>45016</v>
      </c>
      <c r="B35" s="6">
        <v>2506.7780760000001</v>
      </c>
      <c r="C35" s="6">
        <v>2322.8447270000001</v>
      </c>
      <c r="D35" s="4">
        <f t="shared" si="0"/>
        <v>-5.9699553869207042E-5</v>
      </c>
      <c r="E35" s="4">
        <f t="shared" si="1"/>
        <v>4.2211880970368848E-2</v>
      </c>
      <c r="F35" s="6"/>
    </row>
    <row r="36" spans="1:6" x14ac:dyDescent="0.35">
      <c r="A36" s="14">
        <v>45019</v>
      </c>
      <c r="B36" s="6">
        <v>2529.2055660000001</v>
      </c>
      <c r="C36" s="6">
        <v>2323.243164</v>
      </c>
      <c r="D36" s="4">
        <f t="shared" si="0"/>
        <v>8.9069543770263736E-3</v>
      </c>
      <c r="E36" s="4">
        <f t="shared" si="1"/>
        <v>1.7151505108128798E-4</v>
      </c>
      <c r="F36" s="6"/>
    </row>
    <row r="37" spans="1:6" x14ac:dyDescent="0.35">
      <c r="A37" s="14">
        <v>45021</v>
      </c>
      <c r="B37" s="6">
        <v>2564.3916020000001</v>
      </c>
      <c r="C37" s="6">
        <v>2317.663086</v>
      </c>
      <c r="D37" s="4">
        <f t="shared" si="0"/>
        <v>1.3816010389712564E-2</v>
      </c>
      <c r="E37" s="4">
        <f t="shared" si="1"/>
        <v>-2.4047375182473661E-3</v>
      </c>
      <c r="F37" s="6"/>
    </row>
    <row r="38" spans="1:6" x14ac:dyDescent="0.35">
      <c r="A38" s="14">
        <v>45022</v>
      </c>
      <c r="B38" s="6">
        <v>2540.219971</v>
      </c>
      <c r="C38" s="6">
        <v>2333.2080080000001</v>
      </c>
      <c r="D38" s="4">
        <f t="shared" si="0"/>
        <v>-9.4705782489358445E-3</v>
      </c>
      <c r="E38" s="4">
        <f t="shared" si="1"/>
        <v>6.6847605846315312E-3</v>
      </c>
      <c r="F38" s="6"/>
    </row>
    <row r="39" spans="1:6" x14ac:dyDescent="0.35">
      <c r="A39" s="14">
        <v>45026</v>
      </c>
      <c r="B39" s="6">
        <v>2575.3559570000002</v>
      </c>
      <c r="C39" s="6">
        <v>2316.6665039999998</v>
      </c>
      <c r="D39" s="4">
        <f t="shared" si="0"/>
        <v>1.373708025362861E-2</v>
      </c>
      <c r="E39" s="4">
        <f t="shared" si="1"/>
        <v>-7.1148473948198917E-3</v>
      </c>
      <c r="F39" s="6"/>
    </row>
    <row r="40" spans="1:6" x14ac:dyDescent="0.35">
      <c r="A40" s="14">
        <v>45027</v>
      </c>
      <c r="B40" s="6">
        <v>2571.718018</v>
      </c>
      <c r="C40" s="6">
        <v>2328.126221</v>
      </c>
      <c r="D40" s="4">
        <f t="shared" si="0"/>
        <v>-1.4135952284591927E-3</v>
      </c>
      <c r="E40" s="4">
        <f t="shared" si="1"/>
        <v>4.9344463492644961E-3</v>
      </c>
      <c r="F40" s="6"/>
    </row>
    <row r="41" spans="1:6" x14ac:dyDescent="0.35">
      <c r="A41" s="14">
        <v>45028</v>
      </c>
      <c r="B41" s="6">
        <v>2579.5424800000001</v>
      </c>
      <c r="C41" s="6">
        <v>2338.3896479999999</v>
      </c>
      <c r="D41" s="4">
        <f t="shared" si="0"/>
        <v>3.0378848130601043E-3</v>
      </c>
      <c r="E41" s="4">
        <f t="shared" si="1"/>
        <v>4.3987608044702229E-3</v>
      </c>
      <c r="F41" s="6"/>
    </row>
    <row r="42" spans="1:6" x14ac:dyDescent="0.35">
      <c r="A42" s="14">
        <v>45029</v>
      </c>
      <c r="B42" s="6">
        <v>2577.2998050000001</v>
      </c>
      <c r="C42" s="6">
        <v>2347.2084960000002</v>
      </c>
      <c r="D42" s="4">
        <f t="shared" si="0"/>
        <v>-8.6978620537242924E-4</v>
      </c>
      <c r="E42" s="4">
        <f t="shared" si="1"/>
        <v>3.764240185435439E-3</v>
      </c>
      <c r="F42" s="6"/>
    </row>
    <row r="43" spans="1:6" x14ac:dyDescent="0.35">
      <c r="A43" s="14">
        <v>45033</v>
      </c>
      <c r="B43" s="6">
        <v>2597.185547</v>
      </c>
      <c r="C43" s="6">
        <v>2359.1164549999999</v>
      </c>
      <c r="D43" s="4">
        <f t="shared" si="0"/>
        <v>7.686113128247833E-3</v>
      </c>
      <c r="E43" s="4">
        <f t="shared" si="1"/>
        <v>5.0604174320215403E-3</v>
      </c>
      <c r="F43" s="6"/>
    </row>
    <row r="44" spans="1:6" x14ac:dyDescent="0.35">
      <c r="A44" s="14">
        <v>45034</v>
      </c>
      <c r="B44" s="6">
        <v>2569.3754880000001</v>
      </c>
      <c r="C44" s="6">
        <v>2332.1120609999998</v>
      </c>
      <c r="D44" s="4">
        <f t="shared" si="0"/>
        <v>-1.076550819820803E-2</v>
      </c>
      <c r="E44" s="4">
        <f t="shared" si="1"/>
        <v>-1.1512844528186033E-2</v>
      </c>
      <c r="F44" s="6"/>
    </row>
    <row r="45" spans="1:6" x14ac:dyDescent="0.35">
      <c r="A45" s="14">
        <v>45035</v>
      </c>
      <c r="B45" s="6">
        <v>2561.0026859999998</v>
      </c>
      <c r="C45" s="6">
        <v>2343.7209469999998</v>
      </c>
      <c r="D45" s="4">
        <f t="shared" si="0"/>
        <v>-3.2640125735482854E-3</v>
      </c>
      <c r="E45" s="4">
        <f t="shared" si="1"/>
        <v>4.965493777319847E-3</v>
      </c>
      <c r="F45" s="6"/>
    </row>
    <row r="46" spans="1:6" x14ac:dyDescent="0.35">
      <c r="A46" s="14">
        <v>45036</v>
      </c>
      <c r="B46" s="6">
        <v>2570.9204100000002</v>
      </c>
      <c r="C46" s="6">
        <v>2337.7919919999999</v>
      </c>
      <c r="D46" s="4">
        <f t="shared" si="0"/>
        <v>3.8651149525452009E-3</v>
      </c>
      <c r="E46" s="4">
        <f t="shared" si="1"/>
        <v>-2.5329239701446971E-3</v>
      </c>
      <c r="F46" s="6"/>
    </row>
    <row r="47" spans="1:6" x14ac:dyDescent="0.35">
      <c r="A47" s="14">
        <v>45037</v>
      </c>
      <c r="B47" s="6">
        <v>2560.0058589999999</v>
      </c>
      <c r="C47" s="6">
        <v>2340.7314449999999</v>
      </c>
      <c r="D47" s="4">
        <f t="shared" si="0"/>
        <v>-4.2544238177153063E-3</v>
      </c>
      <c r="E47" s="4">
        <f t="shared" si="1"/>
        <v>1.2565731160095255E-3</v>
      </c>
      <c r="F47" s="6"/>
    </row>
    <row r="48" spans="1:6" x14ac:dyDescent="0.35">
      <c r="A48" s="14">
        <v>45040</v>
      </c>
      <c r="B48" s="6">
        <v>2621.0581050000001</v>
      </c>
      <c r="C48" s="6">
        <v>2349.6997070000002</v>
      </c>
      <c r="D48" s="4">
        <f t="shared" si="0"/>
        <v>2.3568545954271446E-2</v>
      </c>
      <c r="E48" s="4">
        <f t="shared" si="1"/>
        <v>3.8240718766935082E-3</v>
      </c>
      <c r="F48" s="6"/>
    </row>
    <row r="49" spans="1:6" x14ac:dyDescent="0.35">
      <c r="A49" s="14">
        <v>45041</v>
      </c>
      <c r="B49" s="6">
        <v>2624.696289</v>
      </c>
      <c r="C49" s="6">
        <v>2367.686279</v>
      </c>
      <c r="D49" s="4">
        <f t="shared" si="0"/>
        <v>1.3870968063219632E-3</v>
      </c>
      <c r="E49" s="4">
        <f t="shared" si="1"/>
        <v>7.6256889789906891E-3</v>
      </c>
      <c r="F49" s="6"/>
    </row>
    <row r="50" spans="1:6" x14ac:dyDescent="0.35">
      <c r="A50" s="14">
        <v>45042</v>
      </c>
      <c r="B50" s="6">
        <v>2632.4709469999998</v>
      </c>
      <c r="C50" s="6">
        <v>2353.7854000000002</v>
      </c>
      <c r="D50" s="4">
        <f t="shared" si="0"/>
        <v>2.9577387664699727E-3</v>
      </c>
      <c r="E50" s="4">
        <f t="shared" si="1"/>
        <v>-5.8883840084492317E-3</v>
      </c>
      <c r="F50" s="6"/>
    </row>
    <row r="51" spans="1:6" x14ac:dyDescent="0.35">
      <c r="A51" s="14">
        <v>45043</v>
      </c>
      <c r="B51" s="6">
        <v>2654.8483890000002</v>
      </c>
      <c r="C51" s="6">
        <v>2368.6828609999998</v>
      </c>
      <c r="D51" s="4">
        <f t="shared" si="0"/>
        <v>8.4646204208168093E-3</v>
      </c>
      <c r="E51" s="4">
        <f t="shared" si="1"/>
        <v>6.3092050995632023E-3</v>
      </c>
      <c r="F51" s="6"/>
    </row>
    <row r="52" spans="1:6" x14ac:dyDescent="0.35">
      <c r="A52" s="14">
        <v>45044</v>
      </c>
      <c r="B52" s="6">
        <v>2633.3183589999999</v>
      </c>
      <c r="C52" s="6">
        <v>2411.9797359999998</v>
      </c>
      <c r="D52" s="4">
        <f t="shared" si="0"/>
        <v>-8.1427647756052001E-3</v>
      </c>
      <c r="E52" s="4">
        <f t="shared" si="1"/>
        <v>1.81138316971979E-2</v>
      </c>
      <c r="F52" s="6"/>
    </row>
    <row r="53" spans="1:6" x14ac:dyDescent="0.35">
      <c r="A53" s="14">
        <v>45048</v>
      </c>
      <c r="B53" s="6">
        <v>2655.2473140000002</v>
      </c>
      <c r="C53" s="6">
        <v>2432.4575199999999</v>
      </c>
      <c r="D53" s="4">
        <f t="shared" si="0"/>
        <v>8.2930163051679329E-3</v>
      </c>
      <c r="E53" s="4">
        <f t="shared" si="1"/>
        <v>8.454193907683899E-3</v>
      </c>
      <c r="F53" s="6"/>
    </row>
    <row r="54" spans="1:6" x14ac:dyDescent="0.35">
      <c r="A54" s="14">
        <v>45049</v>
      </c>
      <c r="B54" s="6">
        <v>2645.4790039999998</v>
      </c>
      <c r="C54" s="6">
        <v>2411.5812989999999</v>
      </c>
      <c r="D54" s="4">
        <f t="shared" si="0"/>
        <v>-3.6856538035512864E-3</v>
      </c>
      <c r="E54" s="4">
        <f t="shared" si="1"/>
        <v>-8.6193984103387321E-3</v>
      </c>
      <c r="F54" s="6"/>
    </row>
    <row r="55" spans="1:6" x14ac:dyDescent="0.35">
      <c r="A55" s="14">
        <v>45050</v>
      </c>
      <c r="B55" s="6">
        <v>2661.7761230000001</v>
      </c>
      <c r="C55" s="6">
        <v>2439.383057</v>
      </c>
      <c r="D55" s="4">
        <f t="shared" si="0"/>
        <v>6.1414685497688032E-3</v>
      </c>
      <c r="E55" s="4">
        <f t="shared" si="1"/>
        <v>1.1462488842203735E-2</v>
      </c>
      <c r="F55" s="6"/>
    </row>
    <row r="56" spans="1:6" x14ac:dyDescent="0.35">
      <c r="A56" s="14">
        <v>45051</v>
      </c>
      <c r="B56" s="6">
        <v>2724.0742190000001</v>
      </c>
      <c r="C56" s="6">
        <v>2433.155029</v>
      </c>
      <c r="D56" s="4">
        <f t="shared" si="0"/>
        <v>2.3135018860631996E-2</v>
      </c>
      <c r="E56" s="4">
        <f t="shared" si="1"/>
        <v>-2.5563807944847328E-3</v>
      </c>
      <c r="F56" s="6"/>
    </row>
    <row r="57" spans="1:6" x14ac:dyDescent="0.35">
      <c r="A57" s="14">
        <v>45054</v>
      </c>
      <c r="B57" s="6">
        <v>2742.36499</v>
      </c>
      <c r="C57" s="6">
        <v>2463.1987300000001</v>
      </c>
      <c r="D57" s="4">
        <f t="shared" si="0"/>
        <v>6.6920489046172899E-3</v>
      </c>
      <c r="E57" s="4">
        <f t="shared" si="1"/>
        <v>1.2272020990531556E-2</v>
      </c>
      <c r="F57" s="6"/>
    </row>
    <row r="58" spans="1:6" x14ac:dyDescent="0.35">
      <c r="A58" s="14">
        <v>45055</v>
      </c>
      <c r="B58" s="6">
        <v>2739.5241700000001</v>
      </c>
      <c r="C58" s="6">
        <v>2470.8220209999999</v>
      </c>
      <c r="D58" s="4">
        <f t="shared" si="0"/>
        <v>-1.0364384143446716E-3</v>
      </c>
      <c r="E58" s="4">
        <f t="shared" si="1"/>
        <v>3.0900952593237475E-3</v>
      </c>
      <c r="F58" s="6"/>
    </row>
    <row r="59" spans="1:6" x14ac:dyDescent="0.35">
      <c r="A59" s="14">
        <v>45056</v>
      </c>
      <c r="B59" s="6">
        <v>2736.58374</v>
      </c>
      <c r="C59" s="6">
        <v>2487.8120119999999</v>
      </c>
      <c r="D59" s="4">
        <f t="shared" si="0"/>
        <v>-1.0739124688275579E-3</v>
      </c>
      <c r="E59" s="4">
        <f t="shared" si="1"/>
        <v>6.8527168466119334E-3</v>
      </c>
      <c r="F59" s="6"/>
    </row>
    <row r="60" spans="1:6" x14ac:dyDescent="0.35">
      <c r="A60" s="14">
        <v>45057</v>
      </c>
      <c r="B60" s="6">
        <v>2748.9438479999999</v>
      </c>
      <c r="C60" s="6">
        <v>2471.569336</v>
      </c>
      <c r="D60" s="4">
        <f t="shared" si="0"/>
        <v>4.5064503711737362E-3</v>
      </c>
      <c r="E60" s="4">
        <f t="shared" si="1"/>
        <v>-6.5503065550283389E-3</v>
      </c>
      <c r="F60" s="6"/>
    </row>
    <row r="61" spans="1:6" x14ac:dyDescent="0.35">
      <c r="A61" s="14">
        <v>45058</v>
      </c>
      <c r="B61" s="6">
        <v>2764.2441410000001</v>
      </c>
      <c r="C61" s="6">
        <v>2475.6052249999998</v>
      </c>
      <c r="D61" s="4">
        <f t="shared" si="0"/>
        <v>5.5504482382213154E-3</v>
      </c>
      <c r="E61" s="4">
        <f t="shared" si="1"/>
        <v>1.6315938908417931E-3</v>
      </c>
      <c r="F61" s="6"/>
    </row>
    <row r="62" spans="1:6" x14ac:dyDescent="0.35">
      <c r="A62" s="14">
        <v>45061</v>
      </c>
      <c r="B62" s="6">
        <v>2770.5737300000001</v>
      </c>
      <c r="C62" s="6">
        <v>2480.4877929999998</v>
      </c>
      <c r="D62" s="4">
        <f t="shared" si="0"/>
        <v>2.2871906201157722E-3</v>
      </c>
      <c r="E62" s="4">
        <f t="shared" si="1"/>
        <v>1.9703300813199236E-3</v>
      </c>
      <c r="F62" s="6"/>
    </row>
    <row r="63" spans="1:6" x14ac:dyDescent="0.35">
      <c r="A63" s="14">
        <v>45062</v>
      </c>
      <c r="B63" s="6">
        <v>2781.2390140000002</v>
      </c>
      <c r="C63" s="6">
        <v>2445.1625979999999</v>
      </c>
      <c r="D63" s="4">
        <f t="shared" si="0"/>
        <v>3.8420954061647731E-3</v>
      </c>
      <c r="E63" s="4">
        <f t="shared" si="1"/>
        <v>-1.4343608596464988E-2</v>
      </c>
      <c r="F63" s="6"/>
    </row>
    <row r="64" spans="1:6" x14ac:dyDescent="0.35">
      <c r="A64" s="14">
        <v>45063</v>
      </c>
      <c r="B64" s="6">
        <v>2753.4790039999998</v>
      </c>
      <c r="C64" s="6">
        <v>2430.7136230000001</v>
      </c>
      <c r="D64" s="4">
        <f t="shared" si="0"/>
        <v>-1.003131241509848E-2</v>
      </c>
      <c r="E64" s="4">
        <f t="shared" si="1"/>
        <v>-5.9267367094154927E-3</v>
      </c>
      <c r="F64" s="6"/>
    </row>
    <row r="65" spans="1:6" x14ac:dyDescent="0.35">
      <c r="A65" s="14">
        <v>45064</v>
      </c>
      <c r="B65" s="6">
        <v>2713.0600589999999</v>
      </c>
      <c r="C65" s="6">
        <v>2425.4821780000002</v>
      </c>
      <c r="D65" s="4">
        <f t="shared" si="0"/>
        <v>-1.4788033569099766E-2</v>
      </c>
      <c r="E65" s="4">
        <f t="shared" si="1"/>
        <v>-2.1545453429404476E-3</v>
      </c>
      <c r="F65" s="6"/>
    </row>
    <row r="66" spans="1:6" x14ac:dyDescent="0.35">
      <c r="A66" s="14">
        <v>45065</v>
      </c>
      <c r="B66" s="6">
        <v>2692.9250489999999</v>
      </c>
      <c r="C66" s="6">
        <v>2433.3542480000001</v>
      </c>
      <c r="D66" s="4">
        <f t="shared" si="0"/>
        <v>-7.4491892619034123E-3</v>
      </c>
      <c r="E66" s="4">
        <f t="shared" si="1"/>
        <v>3.2403136049999944E-3</v>
      </c>
      <c r="F66" s="6"/>
    </row>
    <row r="67" spans="1:6" x14ac:dyDescent="0.35">
      <c r="A67" s="14">
        <v>45068</v>
      </c>
      <c r="B67" s="6">
        <v>2703.790039</v>
      </c>
      <c r="C67" s="6">
        <v>2446.3583979999999</v>
      </c>
      <c r="D67" s="4">
        <f t="shared" si="0"/>
        <v>4.0265252110774988E-3</v>
      </c>
      <c r="E67" s="4">
        <f t="shared" si="1"/>
        <v>5.329896134592429E-3</v>
      </c>
      <c r="F67" s="6"/>
    </row>
    <row r="68" spans="1:6" x14ac:dyDescent="0.35">
      <c r="A68" s="14">
        <v>45069</v>
      </c>
      <c r="B68" s="6">
        <v>2674.7839359999998</v>
      </c>
      <c r="C68" s="6">
        <v>2445.9099120000001</v>
      </c>
      <c r="D68" s="4">
        <f t="shared" ref="D68:D131" si="2">LN(B68/B67)</f>
        <v>-1.0785901370131508E-2</v>
      </c>
      <c r="E68" s="4">
        <f t="shared" ref="E68:E131" si="3">LN(C68/C67)</f>
        <v>-1.8334480974374964E-4</v>
      </c>
      <c r="F68" s="6"/>
    </row>
    <row r="69" spans="1:6" x14ac:dyDescent="0.35">
      <c r="A69" s="14">
        <v>45070</v>
      </c>
      <c r="B69" s="6">
        <v>2698.5070799999999</v>
      </c>
      <c r="C69" s="6">
        <v>2431.6604000000002</v>
      </c>
      <c r="D69" s="4">
        <f t="shared" si="2"/>
        <v>8.8300812559562718E-3</v>
      </c>
      <c r="E69" s="4">
        <f t="shared" si="3"/>
        <v>-5.8428896469295329E-3</v>
      </c>
      <c r="F69" s="6"/>
    </row>
    <row r="70" spans="1:6" x14ac:dyDescent="0.35">
      <c r="A70" s="14">
        <v>45071</v>
      </c>
      <c r="B70" s="6">
        <v>2699.2048340000001</v>
      </c>
      <c r="C70" s="6">
        <v>2431.361328</v>
      </c>
      <c r="D70" s="4">
        <f t="shared" si="2"/>
        <v>2.5853695603026593E-4</v>
      </c>
      <c r="E70" s="4">
        <f t="shared" si="3"/>
        <v>-1.2299842242332153E-4</v>
      </c>
      <c r="F70" s="6"/>
    </row>
    <row r="71" spans="1:6" x14ac:dyDescent="0.35">
      <c r="A71" s="14">
        <v>45072</v>
      </c>
      <c r="B71" s="6">
        <v>2733.2941890000002</v>
      </c>
      <c r="C71" s="6">
        <v>2497.6770019999999</v>
      </c>
      <c r="D71" s="4">
        <f t="shared" si="2"/>
        <v>1.2550320693018018E-2</v>
      </c>
      <c r="E71" s="4">
        <f t="shared" si="3"/>
        <v>2.6909782927677588E-2</v>
      </c>
      <c r="F71" s="6"/>
    </row>
    <row r="72" spans="1:6" x14ac:dyDescent="0.35">
      <c r="A72" s="14">
        <v>45075</v>
      </c>
      <c r="B72" s="6">
        <v>2803.1679690000001</v>
      </c>
      <c r="C72" s="6">
        <v>2511.727539</v>
      </c>
      <c r="D72" s="4">
        <f t="shared" si="2"/>
        <v>2.5242650708758245E-2</v>
      </c>
      <c r="E72" s="4">
        <f t="shared" si="3"/>
        <v>5.6096782484815842E-3</v>
      </c>
      <c r="F72" s="6"/>
    </row>
    <row r="73" spans="1:6" x14ac:dyDescent="0.35">
      <c r="A73" s="14">
        <v>45076</v>
      </c>
      <c r="B73" s="6">
        <v>2793.4494629999999</v>
      </c>
      <c r="C73" s="6">
        <v>2511.0795899999998</v>
      </c>
      <c r="D73" s="4">
        <f t="shared" si="2"/>
        <v>-3.4729962826861383E-3</v>
      </c>
      <c r="E73" s="4">
        <f t="shared" si="3"/>
        <v>-2.5800274107817513E-4</v>
      </c>
      <c r="F73" s="6"/>
    </row>
    <row r="74" spans="1:6" x14ac:dyDescent="0.35">
      <c r="A74" s="14">
        <v>45077</v>
      </c>
      <c r="B74" s="6">
        <v>2814.132568</v>
      </c>
      <c r="C74" s="6">
        <v>2461.2058109999998</v>
      </c>
      <c r="D74" s="4">
        <f t="shared" si="2"/>
        <v>7.3768689179555882E-3</v>
      </c>
      <c r="E74" s="4">
        <f t="shared" si="3"/>
        <v>-2.0061379283563899E-2</v>
      </c>
      <c r="F74" s="6"/>
    </row>
    <row r="75" spans="1:6" x14ac:dyDescent="0.35">
      <c r="A75" s="14">
        <v>45078</v>
      </c>
      <c r="B75" s="6">
        <v>2818.1196289999998</v>
      </c>
      <c r="C75" s="6">
        <v>2454.579346</v>
      </c>
      <c r="D75" s="4">
        <f t="shared" si="2"/>
        <v>1.4157965682439822E-3</v>
      </c>
      <c r="E75" s="4">
        <f t="shared" si="3"/>
        <v>-2.6959961845405694E-3</v>
      </c>
      <c r="F75" s="6"/>
    </row>
    <row r="76" spans="1:6" x14ac:dyDescent="0.35">
      <c r="A76" s="14">
        <v>45079</v>
      </c>
      <c r="B76" s="6">
        <v>2852.4084469999998</v>
      </c>
      <c r="C76" s="6">
        <v>2446.5576169999999</v>
      </c>
      <c r="D76" s="4">
        <f t="shared" si="2"/>
        <v>1.209384221923321E-2</v>
      </c>
      <c r="E76" s="4">
        <f t="shared" si="3"/>
        <v>-3.2734184836996031E-3</v>
      </c>
      <c r="F76" s="6"/>
    </row>
    <row r="77" spans="1:6" x14ac:dyDescent="0.35">
      <c r="A77" s="14">
        <v>45082</v>
      </c>
      <c r="B77" s="6">
        <v>2846.477539</v>
      </c>
      <c r="C77" s="6">
        <v>2468.530029</v>
      </c>
      <c r="D77" s="4">
        <f t="shared" si="2"/>
        <v>-2.0814278986442491E-3</v>
      </c>
      <c r="E77" s="4">
        <f t="shared" si="3"/>
        <v>8.9408612636807799E-3</v>
      </c>
      <c r="F77" s="6"/>
    </row>
    <row r="78" spans="1:6" x14ac:dyDescent="0.35">
      <c r="A78" s="14">
        <v>45083</v>
      </c>
      <c r="B78" s="6">
        <v>2872.1445309999999</v>
      </c>
      <c r="C78" s="6">
        <v>2470.6228030000002</v>
      </c>
      <c r="D78" s="4">
        <f t="shared" si="2"/>
        <v>8.9766954492551416E-3</v>
      </c>
      <c r="E78" s="4">
        <f t="shared" si="3"/>
        <v>8.4742229950070908E-4</v>
      </c>
      <c r="F78" s="6"/>
    </row>
    <row r="79" spans="1:6" x14ac:dyDescent="0.35">
      <c r="A79" s="14">
        <v>45084</v>
      </c>
      <c r="B79" s="6">
        <v>2897.5620119999999</v>
      </c>
      <c r="C79" s="6">
        <v>2489.3564449999999</v>
      </c>
      <c r="D79" s="4">
        <f t="shared" si="2"/>
        <v>8.8107238168356177E-3</v>
      </c>
      <c r="E79" s="4">
        <f t="shared" si="3"/>
        <v>7.5539554281151156E-3</v>
      </c>
      <c r="F79" s="6"/>
    </row>
    <row r="80" spans="1:6" x14ac:dyDescent="0.35">
      <c r="A80" s="14">
        <v>45085</v>
      </c>
      <c r="B80" s="6">
        <v>2867.7089839999999</v>
      </c>
      <c r="C80" s="6">
        <v>2490.8510740000002</v>
      </c>
      <c r="D80" s="4">
        <f t="shared" si="2"/>
        <v>-1.0356250325943723E-2</v>
      </c>
      <c r="E80" s="4">
        <f t="shared" si="3"/>
        <v>6.0022761668903398E-4</v>
      </c>
      <c r="F80" s="6"/>
    </row>
    <row r="81" spans="1:6" x14ac:dyDescent="0.35">
      <c r="A81" s="14">
        <v>45086</v>
      </c>
      <c r="B81" s="6">
        <v>2866.9614259999998</v>
      </c>
      <c r="C81" s="6">
        <v>2473.2133789999998</v>
      </c>
      <c r="D81" s="4">
        <f t="shared" si="2"/>
        <v>-2.6071524631334983E-4</v>
      </c>
      <c r="E81" s="4">
        <f t="shared" si="3"/>
        <v>-7.1061805860915305E-3</v>
      </c>
      <c r="F81" s="6"/>
    </row>
    <row r="82" spans="1:6" x14ac:dyDescent="0.35">
      <c r="A82" s="14">
        <v>45089</v>
      </c>
      <c r="B82" s="6">
        <v>2843.3876949999999</v>
      </c>
      <c r="C82" s="6">
        <v>2475.4057619999999</v>
      </c>
      <c r="D82" s="4">
        <f t="shared" si="2"/>
        <v>-8.2565406841773204E-3</v>
      </c>
      <c r="E82" s="4">
        <f t="shared" si="3"/>
        <v>8.8605854723076592E-4</v>
      </c>
      <c r="F82" s="6"/>
    </row>
    <row r="83" spans="1:6" x14ac:dyDescent="0.35">
      <c r="A83" s="14">
        <v>45090</v>
      </c>
      <c r="B83" s="6">
        <v>2903.0942380000001</v>
      </c>
      <c r="C83" s="6">
        <v>2511.9765630000002</v>
      </c>
      <c r="D83" s="4">
        <f t="shared" si="2"/>
        <v>2.0780955151498061E-2</v>
      </c>
      <c r="E83" s="4">
        <f t="shared" si="3"/>
        <v>1.4665591720814759E-2</v>
      </c>
      <c r="F83" s="6"/>
    </row>
    <row r="84" spans="1:6" x14ac:dyDescent="0.35">
      <c r="A84" s="14">
        <v>45091</v>
      </c>
      <c r="B84" s="6">
        <v>2897.661865</v>
      </c>
      <c r="C84" s="6">
        <v>2542.8676759999998</v>
      </c>
      <c r="D84" s="4">
        <f t="shared" si="2"/>
        <v>-1.8729884489689106E-3</v>
      </c>
      <c r="E84" s="4">
        <f t="shared" si="3"/>
        <v>1.2222531934834227E-2</v>
      </c>
      <c r="F84" s="6"/>
    </row>
    <row r="85" spans="1:6" x14ac:dyDescent="0.35">
      <c r="A85" s="14">
        <v>45092</v>
      </c>
      <c r="B85" s="6">
        <v>2898.6088869999999</v>
      </c>
      <c r="C85" s="6">
        <v>2543.5649410000001</v>
      </c>
      <c r="D85" s="4">
        <f t="shared" si="2"/>
        <v>3.2676941742242375E-4</v>
      </c>
      <c r="E85" s="4">
        <f t="shared" si="3"/>
        <v>2.7416661415599906E-4</v>
      </c>
      <c r="F85" s="6"/>
    </row>
    <row r="86" spans="1:6" x14ac:dyDescent="0.35">
      <c r="A86" s="14">
        <v>45093</v>
      </c>
      <c r="B86" s="6">
        <v>2944.7592770000001</v>
      </c>
      <c r="C86" s="6">
        <v>2568.327393</v>
      </c>
      <c r="D86" s="4">
        <f t="shared" si="2"/>
        <v>1.5796146439658897E-2</v>
      </c>
      <c r="E86" s="4">
        <f t="shared" si="3"/>
        <v>9.6882500921081464E-3</v>
      </c>
      <c r="F86" s="6"/>
    </row>
    <row r="87" spans="1:6" x14ac:dyDescent="0.35">
      <c r="A87" s="14">
        <v>45096</v>
      </c>
      <c r="B87" s="6">
        <v>2959.0131839999999</v>
      </c>
      <c r="C87" s="6">
        <v>2542.8176269999999</v>
      </c>
      <c r="D87" s="4">
        <f t="shared" si="2"/>
        <v>4.8287547633406791E-3</v>
      </c>
      <c r="E87" s="4">
        <f t="shared" si="3"/>
        <v>-9.982099009442448E-3</v>
      </c>
      <c r="F87" s="6"/>
    </row>
    <row r="88" spans="1:6" x14ac:dyDescent="0.35">
      <c r="A88" s="14">
        <v>45097</v>
      </c>
      <c r="B88" s="6">
        <v>2964.3957519999999</v>
      </c>
      <c r="C88" s="6">
        <v>2548.0991210000002</v>
      </c>
      <c r="D88" s="4">
        <f t="shared" si="2"/>
        <v>1.8173891215902092E-3</v>
      </c>
      <c r="E88" s="4">
        <f t="shared" si="3"/>
        <v>2.0748702664795979E-3</v>
      </c>
      <c r="F88" s="6"/>
    </row>
    <row r="89" spans="1:6" x14ac:dyDescent="0.35">
      <c r="A89" s="14">
        <v>45098</v>
      </c>
      <c r="B89" s="6">
        <v>2961.5051269999999</v>
      </c>
      <c r="C89" s="6">
        <v>2555.273682</v>
      </c>
      <c r="D89" s="4">
        <f t="shared" si="2"/>
        <v>-9.7559013837461215E-4</v>
      </c>
      <c r="E89" s="4">
        <f t="shared" si="3"/>
        <v>2.8116957171547075E-3</v>
      </c>
      <c r="F89" s="6"/>
    </row>
    <row r="90" spans="1:6" x14ac:dyDescent="0.35">
      <c r="A90" s="14">
        <v>45099</v>
      </c>
      <c r="B90" s="6">
        <v>2960.6577149999998</v>
      </c>
      <c r="C90" s="6">
        <v>2526.5749510000001</v>
      </c>
      <c r="D90" s="4">
        <f t="shared" si="2"/>
        <v>-2.8618328417913895E-4</v>
      </c>
      <c r="E90" s="4">
        <f t="shared" si="3"/>
        <v>-1.1294722910968115E-2</v>
      </c>
      <c r="F90" s="6"/>
    </row>
    <row r="91" spans="1:6" x14ac:dyDescent="0.35">
      <c r="A91" s="14">
        <v>45100</v>
      </c>
      <c r="B91" s="6">
        <v>2929.658203</v>
      </c>
      <c r="C91" s="6">
        <v>2505.8979490000002</v>
      </c>
      <c r="D91" s="4">
        <f t="shared" si="2"/>
        <v>-1.0525682708367349E-2</v>
      </c>
      <c r="E91" s="4">
        <f t="shared" si="3"/>
        <v>-8.2174782717422089E-3</v>
      </c>
      <c r="F91" s="6"/>
    </row>
    <row r="92" spans="1:6" x14ac:dyDescent="0.35">
      <c r="A92" s="14">
        <v>45103</v>
      </c>
      <c r="B92" s="6">
        <v>2963.0002439999998</v>
      </c>
      <c r="C92" s="6">
        <v>2486.765625</v>
      </c>
      <c r="D92" s="4">
        <f t="shared" si="2"/>
        <v>1.1316588982269147E-2</v>
      </c>
      <c r="E92" s="4">
        <f t="shared" si="3"/>
        <v>-7.664212646939457E-3</v>
      </c>
      <c r="F92" s="6"/>
    </row>
    <row r="93" spans="1:6" x14ac:dyDescent="0.35">
      <c r="A93" s="14">
        <v>45104</v>
      </c>
      <c r="B93" s="6">
        <v>2966.0900879999999</v>
      </c>
      <c r="C93" s="6">
        <v>2487.6623540000001</v>
      </c>
      <c r="D93" s="4">
        <f t="shared" si="2"/>
        <v>1.0422658811712439E-3</v>
      </c>
      <c r="E93" s="4">
        <f t="shared" si="3"/>
        <v>3.6053552830558211E-4</v>
      </c>
      <c r="F93" s="6"/>
    </row>
    <row r="94" spans="1:6" x14ac:dyDescent="0.35">
      <c r="A94" s="14">
        <v>45105</v>
      </c>
      <c r="B94" s="6">
        <v>2966.0900879999999</v>
      </c>
      <c r="C94" s="6">
        <v>2487.6623540000001</v>
      </c>
      <c r="D94" s="4">
        <f t="shared" si="2"/>
        <v>0</v>
      </c>
      <c r="E94" s="4">
        <f t="shared" si="3"/>
        <v>0</v>
      </c>
      <c r="F94" s="6"/>
    </row>
    <row r="95" spans="1:6" x14ac:dyDescent="0.35">
      <c r="A95" s="14">
        <v>45107</v>
      </c>
      <c r="B95" s="6">
        <v>3037.8076169999999</v>
      </c>
      <c r="C95" s="6">
        <v>2541.273193</v>
      </c>
      <c r="D95" s="4">
        <f t="shared" si="2"/>
        <v>2.3891459803747184E-2</v>
      </c>
      <c r="E95" s="4">
        <f t="shared" si="3"/>
        <v>2.1321756669241861E-2</v>
      </c>
      <c r="F95" s="6"/>
    </row>
    <row r="96" spans="1:6" x14ac:dyDescent="0.35">
      <c r="A96" s="14">
        <v>45110</v>
      </c>
      <c r="B96" s="6">
        <v>3028.4880370000001</v>
      </c>
      <c r="C96" s="6">
        <v>2606.4926759999998</v>
      </c>
      <c r="D96" s="4">
        <f t="shared" si="2"/>
        <v>-3.0725793345842702E-3</v>
      </c>
      <c r="E96" s="4">
        <f t="shared" si="3"/>
        <v>2.5340302794052725E-2</v>
      </c>
      <c r="F96" s="6"/>
    </row>
    <row r="97" spans="1:6" x14ac:dyDescent="0.35">
      <c r="A97" s="14">
        <v>45111</v>
      </c>
      <c r="B97" s="6">
        <v>3064.7204590000001</v>
      </c>
      <c r="C97" s="6">
        <v>2579.6374510000001</v>
      </c>
      <c r="D97" s="4">
        <f t="shared" si="2"/>
        <v>1.1892863696649854E-2</v>
      </c>
      <c r="E97" s="4">
        <f t="shared" si="3"/>
        <v>-1.0356649132698886E-2</v>
      </c>
      <c r="F97" s="6"/>
    </row>
    <row r="98" spans="1:6" x14ac:dyDescent="0.35">
      <c r="A98" s="14">
        <v>45112</v>
      </c>
      <c r="B98" s="6">
        <v>3089.8393550000001</v>
      </c>
      <c r="C98" s="6">
        <v>2575.4025879999999</v>
      </c>
      <c r="D98" s="4">
        <f t="shared" si="2"/>
        <v>8.1627398976774814E-3</v>
      </c>
      <c r="E98" s="4">
        <f t="shared" si="3"/>
        <v>-1.6429994415603465E-3</v>
      </c>
      <c r="F98" s="6"/>
    </row>
    <row r="99" spans="1:6" x14ac:dyDescent="0.35">
      <c r="A99" s="14">
        <v>45113</v>
      </c>
      <c r="B99" s="6">
        <v>3096.3679200000001</v>
      </c>
      <c r="C99" s="6">
        <v>2629.4616700000001</v>
      </c>
      <c r="D99" s="4">
        <f t="shared" si="2"/>
        <v>2.1106849911443166E-3</v>
      </c>
      <c r="E99" s="4">
        <f t="shared" si="3"/>
        <v>2.0773270275768859E-2</v>
      </c>
      <c r="F99" s="6"/>
    </row>
    <row r="100" spans="1:6" x14ac:dyDescent="0.35">
      <c r="A100" s="14">
        <v>45114</v>
      </c>
      <c r="B100" s="6">
        <v>3133.8466800000001</v>
      </c>
      <c r="C100" s="6">
        <v>2624.3298340000001</v>
      </c>
      <c r="D100" s="4">
        <f t="shared" si="2"/>
        <v>1.2031435354869431E-2</v>
      </c>
      <c r="E100" s="4">
        <f t="shared" si="3"/>
        <v>-1.9535749099335595E-3</v>
      </c>
      <c r="F100" s="6"/>
    </row>
    <row r="101" spans="1:6" x14ac:dyDescent="0.35">
      <c r="A101" s="14">
        <v>45117</v>
      </c>
      <c r="B101" s="6">
        <v>3035.7145999999998</v>
      </c>
      <c r="C101" s="6">
        <v>2725.422607</v>
      </c>
      <c r="D101" s="4">
        <f t="shared" si="2"/>
        <v>-3.1814371386551826E-2</v>
      </c>
      <c r="E101" s="4">
        <f t="shared" si="3"/>
        <v>3.7797939113044833E-2</v>
      </c>
      <c r="F101" s="6"/>
    </row>
    <row r="102" spans="1:6" x14ac:dyDescent="0.35">
      <c r="A102" s="14">
        <v>45118</v>
      </c>
      <c r="B102" s="6">
        <v>3077.6289059999999</v>
      </c>
      <c r="C102" s="6">
        <v>2754.9682619999999</v>
      </c>
      <c r="D102" s="4">
        <f t="shared" si="2"/>
        <v>1.3712614950996842E-2</v>
      </c>
      <c r="E102" s="4">
        <f t="shared" si="3"/>
        <v>1.0782421164964502E-2</v>
      </c>
      <c r="F102" s="6"/>
    </row>
    <row r="103" spans="1:6" x14ac:dyDescent="0.35">
      <c r="A103" s="14">
        <v>45119</v>
      </c>
      <c r="B103" s="6">
        <v>3086.5</v>
      </c>
      <c r="C103" s="6">
        <v>2758.007568</v>
      </c>
      <c r="D103" s="4">
        <f t="shared" si="2"/>
        <v>2.8782980562978293E-3</v>
      </c>
      <c r="E103" s="4">
        <f t="shared" si="3"/>
        <v>1.1026009914193932E-3</v>
      </c>
      <c r="F103" s="6"/>
    </row>
    <row r="104" spans="1:6" x14ac:dyDescent="0.35">
      <c r="A104" s="14">
        <v>45120</v>
      </c>
      <c r="B104" s="6">
        <v>3084.75</v>
      </c>
      <c r="C104" s="6">
        <v>2733.3447270000001</v>
      </c>
      <c r="D104" s="4">
        <f t="shared" si="2"/>
        <v>-5.6714605530742068E-4</v>
      </c>
      <c r="E104" s="4">
        <f t="shared" si="3"/>
        <v>-8.9824893767050818E-3</v>
      </c>
      <c r="F104" s="6"/>
    </row>
    <row r="105" spans="1:6" x14ac:dyDescent="0.35">
      <c r="A105" s="14">
        <v>45121</v>
      </c>
      <c r="B105" s="6">
        <v>3055.5500489999999</v>
      </c>
      <c r="C105" s="6">
        <v>2731.0527339999999</v>
      </c>
      <c r="D105" s="4">
        <f t="shared" si="2"/>
        <v>-9.5109916072783265E-3</v>
      </c>
      <c r="E105" s="4">
        <f t="shared" si="3"/>
        <v>-8.3888229242807394E-4</v>
      </c>
      <c r="F105" s="6"/>
    </row>
    <row r="106" spans="1:6" x14ac:dyDescent="0.35">
      <c r="A106" s="14">
        <v>45124</v>
      </c>
      <c r="B106" s="6">
        <v>3033.4499510000001</v>
      </c>
      <c r="C106" s="6">
        <v>2786.8554690000001</v>
      </c>
      <c r="D106" s="4">
        <f t="shared" si="2"/>
        <v>-7.2590556889225461E-3</v>
      </c>
      <c r="E106" s="4">
        <f t="shared" si="3"/>
        <v>2.0226736451312056E-2</v>
      </c>
      <c r="F106" s="6"/>
    </row>
    <row r="107" spans="1:6" x14ac:dyDescent="0.35">
      <c r="A107" s="14">
        <v>45125</v>
      </c>
      <c r="B107" s="6">
        <v>2996.4499510000001</v>
      </c>
      <c r="C107" s="6">
        <v>2810.5219729999999</v>
      </c>
      <c r="D107" s="4">
        <f t="shared" si="2"/>
        <v>-1.2272331209924362E-2</v>
      </c>
      <c r="E107" s="4">
        <f t="shared" si="3"/>
        <v>8.4563334443207763E-3</v>
      </c>
      <c r="F107" s="6"/>
    </row>
    <row r="108" spans="1:6" x14ac:dyDescent="0.35">
      <c r="A108" s="14">
        <v>45126</v>
      </c>
      <c r="B108" s="6">
        <v>2995.6499020000001</v>
      </c>
      <c r="C108" s="6">
        <v>2831.8466800000001</v>
      </c>
      <c r="D108" s="4">
        <f t="shared" si="2"/>
        <v>-2.6703460368861188E-4</v>
      </c>
      <c r="E108" s="4">
        <f t="shared" si="3"/>
        <v>7.5588143366082383E-3</v>
      </c>
      <c r="F108" s="6"/>
    </row>
    <row r="109" spans="1:6" x14ac:dyDescent="0.35">
      <c r="A109" s="14">
        <v>45127</v>
      </c>
      <c r="B109" s="6">
        <v>2989.3000489999999</v>
      </c>
      <c r="C109" s="6">
        <v>2610.6281739999999</v>
      </c>
      <c r="D109" s="4">
        <f t="shared" si="2"/>
        <v>-2.1219410135676722E-3</v>
      </c>
      <c r="E109" s="4">
        <f t="shared" si="3"/>
        <v>-8.1338163878479655E-2</v>
      </c>
      <c r="F109" s="6"/>
    </row>
    <row r="110" spans="1:6" x14ac:dyDescent="0.35">
      <c r="A110" s="14">
        <v>45128</v>
      </c>
      <c r="B110" s="6">
        <v>2976.3000489999999</v>
      </c>
      <c r="C110" s="6">
        <v>2529.8134770000001</v>
      </c>
      <c r="D110" s="4">
        <f t="shared" si="2"/>
        <v>-4.3583278679011819E-3</v>
      </c>
      <c r="E110" s="4">
        <f t="shared" si="3"/>
        <v>-3.1445296553662523E-2</v>
      </c>
      <c r="F110" s="6"/>
    </row>
    <row r="111" spans="1:6" x14ac:dyDescent="0.35">
      <c r="A111" s="14">
        <v>45131</v>
      </c>
      <c r="B111" s="6">
        <v>2979.1999510000001</v>
      </c>
      <c r="C111" s="6">
        <v>2478.6442870000001</v>
      </c>
      <c r="D111" s="4">
        <f t="shared" si="2"/>
        <v>9.738568480190088E-4</v>
      </c>
      <c r="E111" s="4">
        <f t="shared" si="3"/>
        <v>-2.0433823278782331E-2</v>
      </c>
      <c r="F111" s="6"/>
    </row>
    <row r="112" spans="1:6" x14ac:dyDescent="0.35">
      <c r="A112" s="14">
        <v>45132</v>
      </c>
      <c r="B112" s="6">
        <v>3029</v>
      </c>
      <c r="C112" s="6">
        <v>2477.0500489999999</v>
      </c>
      <c r="D112" s="4">
        <f t="shared" si="2"/>
        <v>1.65777403918578E-2</v>
      </c>
      <c r="E112" s="4">
        <f t="shared" si="3"/>
        <v>-6.4339644332567095E-4</v>
      </c>
      <c r="F112" s="6"/>
    </row>
    <row r="113" spans="1:6" x14ac:dyDescent="0.35">
      <c r="A113" s="14">
        <v>45133</v>
      </c>
      <c r="B113" s="6">
        <v>3008.3500979999999</v>
      </c>
      <c r="C113" s="6">
        <v>2517.3076169999999</v>
      </c>
      <c r="D113" s="4">
        <f t="shared" si="2"/>
        <v>-6.8407437674107528E-3</v>
      </c>
      <c r="E113" s="4">
        <f t="shared" si="3"/>
        <v>1.6121568624852936E-2</v>
      </c>
      <c r="F113" s="6"/>
    </row>
    <row r="114" spans="1:6" x14ac:dyDescent="0.35">
      <c r="A114" s="14">
        <v>45134</v>
      </c>
      <c r="B114" s="6">
        <v>3002.1000979999999</v>
      </c>
      <c r="C114" s="6">
        <v>2493.8903810000002</v>
      </c>
      <c r="D114" s="4">
        <f t="shared" si="2"/>
        <v>-2.0797118514910094E-3</v>
      </c>
      <c r="E114" s="4">
        <f t="shared" si="3"/>
        <v>-9.3460312139903405E-3</v>
      </c>
      <c r="F114" s="6"/>
    </row>
    <row r="115" spans="1:6" x14ac:dyDescent="0.35">
      <c r="A115" s="14">
        <v>45135</v>
      </c>
      <c r="B115" s="6">
        <v>2987</v>
      </c>
      <c r="C115" s="6">
        <v>2518.9521479999999</v>
      </c>
      <c r="D115" s="4">
        <f t="shared" si="2"/>
        <v>-5.0425371922257342E-3</v>
      </c>
      <c r="E115" s="4">
        <f t="shared" si="3"/>
        <v>9.9991075584152447E-3</v>
      </c>
      <c r="F115" s="6"/>
    </row>
    <row r="116" spans="1:6" x14ac:dyDescent="0.35">
      <c r="A116" s="14">
        <v>45138</v>
      </c>
      <c r="B116" s="6">
        <v>3004.0500489999999</v>
      </c>
      <c r="C116" s="6">
        <v>2540.2766109999998</v>
      </c>
      <c r="D116" s="4">
        <f t="shared" si="2"/>
        <v>5.6918553147454511E-3</v>
      </c>
      <c r="E116" s="4">
        <f t="shared" si="3"/>
        <v>8.4299763066752013E-3</v>
      </c>
      <c r="F116" s="6"/>
    </row>
    <row r="117" spans="1:6" x14ac:dyDescent="0.35">
      <c r="A117" s="14">
        <v>45139</v>
      </c>
      <c r="B117" s="6">
        <v>3001.8999020000001</v>
      </c>
      <c r="C117" s="6">
        <v>2504.3535160000001</v>
      </c>
      <c r="D117" s="4">
        <f t="shared" si="2"/>
        <v>-7.1600566418322591E-4</v>
      </c>
      <c r="E117" s="4">
        <f t="shared" si="3"/>
        <v>-1.4242353285556375E-2</v>
      </c>
      <c r="F117" s="6"/>
    </row>
    <row r="118" spans="1:6" x14ac:dyDescent="0.35">
      <c r="A118" s="14">
        <v>45140</v>
      </c>
      <c r="B118" s="6">
        <v>2977.1499020000001</v>
      </c>
      <c r="C118" s="6">
        <v>2477.5981449999999</v>
      </c>
      <c r="D118" s="4">
        <f t="shared" si="2"/>
        <v>-8.2789547427024861E-3</v>
      </c>
      <c r="E118" s="4">
        <f t="shared" si="3"/>
        <v>-1.0741022815855594E-2</v>
      </c>
      <c r="F118" s="6"/>
    </row>
    <row r="119" spans="1:6" x14ac:dyDescent="0.35">
      <c r="A119" s="14">
        <v>45141</v>
      </c>
      <c r="B119" s="6">
        <v>2902.1000979999999</v>
      </c>
      <c r="C119" s="6">
        <v>2467.1848140000002</v>
      </c>
      <c r="D119" s="4">
        <f t="shared" si="2"/>
        <v>-2.5531787511086767E-2</v>
      </c>
      <c r="E119" s="4">
        <f t="shared" si="3"/>
        <v>-4.2118517558598087E-3</v>
      </c>
      <c r="F119" s="6"/>
    </row>
    <row r="120" spans="1:6" x14ac:dyDescent="0.35">
      <c r="A120" s="14">
        <v>45142</v>
      </c>
      <c r="B120" s="6">
        <v>2904.3999020000001</v>
      </c>
      <c r="C120" s="6">
        <v>2500.7163089999999</v>
      </c>
      <c r="D120" s="4">
        <f t="shared" si="2"/>
        <v>7.9214815129970693E-4</v>
      </c>
      <c r="E120" s="4">
        <f t="shared" si="3"/>
        <v>1.3499465221819065E-2</v>
      </c>
      <c r="F120" s="6"/>
    </row>
    <row r="121" spans="1:6" x14ac:dyDescent="0.35">
      <c r="A121" s="14">
        <v>45145</v>
      </c>
      <c r="B121" s="6">
        <v>2904.6000979999999</v>
      </c>
      <c r="C121" s="6">
        <v>2514.9660640000002</v>
      </c>
      <c r="D121" s="4">
        <f t="shared" si="2"/>
        <v>6.8926149106265119E-5</v>
      </c>
      <c r="E121" s="4">
        <f t="shared" si="3"/>
        <v>5.6820955871939973E-3</v>
      </c>
      <c r="F121" s="6"/>
    </row>
    <row r="122" spans="1:6" x14ac:dyDescent="0.35">
      <c r="A122" s="14">
        <v>45146</v>
      </c>
      <c r="B122" s="6">
        <v>2921.25</v>
      </c>
      <c r="C122" s="6">
        <v>2499.819336</v>
      </c>
      <c r="D122" s="4">
        <f t="shared" si="2"/>
        <v>5.7158859397791872E-3</v>
      </c>
      <c r="E122" s="4">
        <f t="shared" si="3"/>
        <v>-6.0408463584307034E-3</v>
      </c>
      <c r="F122" s="6"/>
    </row>
    <row r="123" spans="1:6" x14ac:dyDescent="0.35">
      <c r="A123" s="14">
        <v>45147</v>
      </c>
      <c r="B123" s="6">
        <v>2955.8999020000001</v>
      </c>
      <c r="C123" s="6">
        <v>2516.311279</v>
      </c>
      <c r="D123" s="4">
        <f t="shared" si="2"/>
        <v>1.1791532989439378E-2</v>
      </c>
      <c r="E123" s="4">
        <f t="shared" si="3"/>
        <v>6.5755873159835969E-3</v>
      </c>
      <c r="F123" s="6"/>
    </row>
    <row r="124" spans="1:6" x14ac:dyDescent="0.35">
      <c r="A124" s="14">
        <v>45148</v>
      </c>
      <c r="B124" s="6">
        <v>2988.5500489999999</v>
      </c>
      <c r="C124" s="6">
        <v>2527.5217290000001</v>
      </c>
      <c r="D124" s="4">
        <f t="shared" si="2"/>
        <v>1.0985196479159708E-2</v>
      </c>
      <c r="E124" s="4">
        <f t="shared" si="3"/>
        <v>4.4452179293218109E-3</v>
      </c>
      <c r="F124" s="6"/>
    </row>
    <row r="125" spans="1:6" x14ac:dyDescent="0.35">
      <c r="A125" s="14">
        <v>45149</v>
      </c>
      <c r="B125" s="6">
        <v>3017.25</v>
      </c>
      <c r="C125" s="6">
        <v>2538.1838379999999</v>
      </c>
      <c r="D125" s="4">
        <f t="shared" si="2"/>
        <v>9.5574841763403171E-3</v>
      </c>
      <c r="E125" s="4">
        <f t="shared" si="3"/>
        <v>4.2095319609473988E-3</v>
      </c>
      <c r="F125" s="6"/>
    </row>
    <row r="126" spans="1:6" x14ac:dyDescent="0.35">
      <c r="A126" s="14">
        <v>45152</v>
      </c>
      <c r="B126" s="6">
        <v>3010.6499020000001</v>
      </c>
      <c r="C126" s="6">
        <v>2568.1779790000001</v>
      </c>
      <c r="D126" s="4">
        <f t="shared" si="2"/>
        <v>-2.1898507755062626E-3</v>
      </c>
      <c r="E126" s="4">
        <f t="shared" si="3"/>
        <v>1.1747889021183766E-2</v>
      </c>
      <c r="F126" s="6"/>
    </row>
    <row r="127" spans="1:6" x14ac:dyDescent="0.35">
      <c r="A127" s="14">
        <v>45154</v>
      </c>
      <c r="B127" s="6">
        <v>3011.1000979999999</v>
      </c>
      <c r="C127" s="6">
        <v>2566.0854490000002</v>
      </c>
      <c r="D127" s="4">
        <f t="shared" si="2"/>
        <v>1.4952331160828335E-4</v>
      </c>
      <c r="E127" s="4">
        <f t="shared" si="3"/>
        <v>-8.1512378365673592E-4</v>
      </c>
      <c r="F127" s="6"/>
    </row>
    <row r="128" spans="1:6" x14ac:dyDescent="0.35">
      <c r="A128" s="14">
        <v>45155</v>
      </c>
      <c r="B128" s="6">
        <v>3071.75</v>
      </c>
      <c r="C128" s="6">
        <v>2529.0661620000001</v>
      </c>
      <c r="D128" s="4">
        <f t="shared" si="2"/>
        <v>1.9941938713571292E-2</v>
      </c>
      <c r="E128" s="4">
        <f t="shared" si="3"/>
        <v>-1.4531437432435524E-2</v>
      </c>
      <c r="F128" s="6"/>
    </row>
    <row r="129" spans="1:6" x14ac:dyDescent="0.35">
      <c r="A129" s="14">
        <v>45156</v>
      </c>
      <c r="B129" s="6">
        <v>3050.4499510000001</v>
      </c>
      <c r="C129" s="6">
        <v>2547.8000489999999</v>
      </c>
      <c r="D129" s="4">
        <f t="shared" si="2"/>
        <v>-6.9583271089210929E-3</v>
      </c>
      <c r="E129" s="4">
        <f t="shared" si="3"/>
        <v>7.3801322516132278E-3</v>
      </c>
      <c r="F129" s="6"/>
    </row>
    <row r="130" spans="1:6" x14ac:dyDescent="0.35">
      <c r="A130" s="14">
        <v>45159</v>
      </c>
      <c r="B130" s="6">
        <v>3078.3000489999999</v>
      </c>
      <c r="C130" s="6">
        <v>2520</v>
      </c>
      <c r="D130" s="4">
        <f t="shared" si="2"/>
        <v>9.0884078153903591E-3</v>
      </c>
      <c r="E130" s="4">
        <f t="shared" si="3"/>
        <v>-1.0971359402496097E-2</v>
      </c>
      <c r="F130" s="6"/>
    </row>
    <row r="131" spans="1:6" x14ac:dyDescent="0.35">
      <c r="A131" s="14">
        <v>45160</v>
      </c>
      <c r="B131" s="6">
        <v>3075.6000979999999</v>
      </c>
      <c r="C131" s="6">
        <v>2519.3999020000001</v>
      </c>
      <c r="D131" s="4">
        <f t="shared" si="2"/>
        <v>-8.7747643242319369E-4</v>
      </c>
      <c r="E131" s="4">
        <f t="shared" si="3"/>
        <v>-2.3816248541741578E-4</v>
      </c>
      <c r="F131" s="6"/>
    </row>
    <row r="132" spans="1:6" x14ac:dyDescent="0.35">
      <c r="A132" s="14">
        <v>45161</v>
      </c>
      <c r="B132" s="6">
        <v>3070</v>
      </c>
      <c r="C132" s="6">
        <v>2522.1999510000001</v>
      </c>
      <c r="D132" s="4">
        <f t="shared" ref="D132:D195" si="4">LN(B132/B131)</f>
        <v>-1.8224744404837108E-3</v>
      </c>
      <c r="E132" s="4">
        <f t="shared" ref="E132:E195" si="5">LN(C132/C131)</f>
        <v>1.1107780742385224E-3</v>
      </c>
      <c r="F132" s="6"/>
    </row>
    <row r="133" spans="1:6" x14ac:dyDescent="0.35">
      <c r="A133" s="14">
        <v>45162</v>
      </c>
      <c r="B133" s="6">
        <v>3061.1999510000001</v>
      </c>
      <c r="C133" s="6">
        <v>2479.8000489999999</v>
      </c>
      <c r="D133" s="4">
        <f t="shared" si="4"/>
        <v>-2.8705816522716912E-3</v>
      </c>
      <c r="E133" s="4">
        <f t="shared" si="5"/>
        <v>-1.695358558889053E-2</v>
      </c>
      <c r="F133" s="6"/>
    </row>
    <row r="134" spans="1:6" x14ac:dyDescent="0.35">
      <c r="A134" s="14">
        <v>45163</v>
      </c>
      <c r="B134" s="6">
        <v>3067.1999510000001</v>
      </c>
      <c r="C134" s="6">
        <v>2468.3500979999999</v>
      </c>
      <c r="D134" s="4">
        <f t="shared" si="4"/>
        <v>1.9580973869261671E-3</v>
      </c>
      <c r="E134" s="4">
        <f t="shared" si="5"/>
        <v>-4.6279805973082119E-3</v>
      </c>
      <c r="F134" s="6"/>
    </row>
    <row r="135" spans="1:6" x14ac:dyDescent="0.35">
      <c r="A135" s="14">
        <v>45166</v>
      </c>
      <c r="B135" s="6">
        <v>3048.5500489999999</v>
      </c>
      <c r="C135" s="6">
        <v>2443.75</v>
      </c>
      <c r="D135" s="4">
        <f t="shared" si="4"/>
        <v>-6.0989935203761194E-3</v>
      </c>
      <c r="E135" s="4">
        <f t="shared" si="5"/>
        <v>-1.0016206174415307E-2</v>
      </c>
      <c r="F135" s="6"/>
    </row>
    <row r="136" spans="1:6" x14ac:dyDescent="0.35">
      <c r="A136" s="14">
        <v>45167</v>
      </c>
      <c r="B136" s="6">
        <v>3079.3999020000001</v>
      </c>
      <c r="C136" s="6">
        <v>2420.3500979999999</v>
      </c>
      <c r="D136" s="4">
        <f t="shared" si="4"/>
        <v>1.0068657175915232E-2</v>
      </c>
      <c r="E136" s="4">
        <f t="shared" si="5"/>
        <v>-9.6215464513946178E-3</v>
      </c>
      <c r="F136" s="6"/>
    </row>
    <row r="137" spans="1:6" x14ac:dyDescent="0.35">
      <c r="A137" s="14">
        <v>45168</v>
      </c>
      <c r="B137" s="6">
        <v>3082.1999510000001</v>
      </c>
      <c r="C137" s="6">
        <v>2418.0500489999999</v>
      </c>
      <c r="D137" s="4">
        <f t="shared" si="4"/>
        <v>9.0887083210501336E-4</v>
      </c>
      <c r="E137" s="4">
        <f t="shared" si="5"/>
        <v>-9.5074781058831614E-4</v>
      </c>
      <c r="F137" s="6"/>
    </row>
    <row r="138" spans="1:6" x14ac:dyDescent="0.35">
      <c r="A138" s="14">
        <v>45169</v>
      </c>
      <c r="B138" s="6">
        <v>3104.4499510000001</v>
      </c>
      <c r="C138" s="6">
        <v>2407</v>
      </c>
      <c r="D138" s="4">
        <f t="shared" si="4"/>
        <v>7.1929384348298027E-3</v>
      </c>
      <c r="E138" s="4">
        <f t="shared" si="5"/>
        <v>-4.5802916886210718E-3</v>
      </c>
      <c r="F138" s="6"/>
    </row>
    <row r="139" spans="1:6" x14ac:dyDescent="0.35">
      <c r="A139" s="14">
        <v>45170</v>
      </c>
      <c r="B139" s="6">
        <v>3116.8000489999999</v>
      </c>
      <c r="C139" s="6">
        <v>2412.6499020000001</v>
      </c>
      <c r="D139" s="4">
        <f t="shared" si="4"/>
        <v>3.9702999310969617E-3</v>
      </c>
      <c r="E139" s="4">
        <f t="shared" si="5"/>
        <v>2.3445290437774727E-3</v>
      </c>
      <c r="F139" s="6"/>
    </row>
    <row r="140" spans="1:6" x14ac:dyDescent="0.35">
      <c r="A140" s="14">
        <v>45173</v>
      </c>
      <c r="B140" s="6">
        <v>3100.3000489999999</v>
      </c>
      <c r="C140" s="6">
        <v>2410.6999510000001</v>
      </c>
      <c r="D140" s="4">
        <f t="shared" si="4"/>
        <v>-5.307953380080571E-3</v>
      </c>
      <c r="E140" s="4">
        <f t="shared" si="5"/>
        <v>-8.0854641096309834E-4</v>
      </c>
      <c r="F140" s="6"/>
    </row>
    <row r="141" spans="1:6" x14ac:dyDescent="0.35">
      <c r="A141" s="14">
        <v>45174</v>
      </c>
      <c r="B141" s="6">
        <v>3136.1499020000001</v>
      </c>
      <c r="C141" s="6">
        <v>2423.6000979999999</v>
      </c>
      <c r="D141" s="4">
        <f t="shared" si="4"/>
        <v>1.1497004921161885E-2</v>
      </c>
      <c r="E141" s="4">
        <f t="shared" si="5"/>
        <v>5.3369370906620672E-3</v>
      </c>
      <c r="F141" s="6"/>
    </row>
    <row r="142" spans="1:6" x14ac:dyDescent="0.35">
      <c r="A142" s="14">
        <v>45175</v>
      </c>
      <c r="B142" s="6">
        <v>3176.0500489999999</v>
      </c>
      <c r="C142" s="6">
        <v>2428.6999510000001</v>
      </c>
      <c r="D142" s="4">
        <f t="shared" si="4"/>
        <v>1.264240003357214E-2</v>
      </c>
      <c r="E142" s="4">
        <f t="shared" si="5"/>
        <v>2.1020360762245439E-3</v>
      </c>
      <c r="F142" s="6"/>
    </row>
    <row r="143" spans="1:6" x14ac:dyDescent="0.35">
      <c r="A143" s="14">
        <v>45176</v>
      </c>
      <c r="B143" s="6">
        <v>3172.8000489999999</v>
      </c>
      <c r="C143" s="6">
        <v>2432</v>
      </c>
      <c r="D143" s="4">
        <f t="shared" si="4"/>
        <v>-1.0238075348184108E-3</v>
      </c>
      <c r="E143" s="4">
        <f t="shared" si="5"/>
        <v>1.3578495032843944E-3</v>
      </c>
      <c r="F143" s="6"/>
    </row>
    <row r="144" spans="1:6" x14ac:dyDescent="0.35">
      <c r="A144" s="14">
        <v>45177</v>
      </c>
      <c r="B144" s="6">
        <v>3199.1000979999999</v>
      </c>
      <c r="C144" s="6">
        <v>2448.1999510000001</v>
      </c>
      <c r="D144" s="4">
        <f t="shared" si="4"/>
        <v>8.2550566539311525E-3</v>
      </c>
      <c r="E144" s="4">
        <f t="shared" si="5"/>
        <v>6.6390765406496421E-3</v>
      </c>
      <c r="F144" s="6"/>
    </row>
    <row r="145" spans="1:6" x14ac:dyDescent="0.35">
      <c r="A145" s="14">
        <v>45180</v>
      </c>
      <c r="B145" s="6">
        <v>3213.3000489999999</v>
      </c>
      <c r="C145" s="6">
        <v>2474.6000979999999</v>
      </c>
      <c r="D145" s="4">
        <f t="shared" si="4"/>
        <v>4.4289108245798734E-3</v>
      </c>
      <c r="E145" s="4">
        <f t="shared" si="5"/>
        <v>1.0725765755527288E-2</v>
      </c>
      <c r="F145" s="6"/>
    </row>
    <row r="146" spans="1:6" x14ac:dyDescent="0.35">
      <c r="A146" s="14">
        <v>45181</v>
      </c>
      <c r="B146" s="6">
        <v>3185.8000489999999</v>
      </c>
      <c r="C146" s="6">
        <v>2438.8500979999999</v>
      </c>
      <c r="D146" s="4">
        <f t="shared" si="4"/>
        <v>-8.5950114465245565E-3</v>
      </c>
      <c r="E146" s="4">
        <f t="shared" si="5"/>
        <v>-1.4552149489688583E-2</v>
      </c>
      <c r="F146" s="6"/>
    </row>
    <row r="147" spans="1:6" x14ac:dyDescent="0.35">
      <c r="A147" s="14">
        <v>45182</v>
      </c>
      <c r="B147" s="6">
        <v>3263.1999510000001</v>
      </c>
      <c r="C147" s="6">
        <v>2451.0500489999999</v>
      </c>
      <c r="D147" s="4">
        <f t="shared" si="4"/>
        <v>2.4004843746123498E-2</v>
      </c>
      <c r="E147" s="4">
        <f t="shared" si="5"/>
        <v>4.9898672557261098E-3</v>
      </c>
      <c r="F147" s="6"/>
    </row>
    <row r="148" spans="1:6" x14ac:dyDescent="0.35">
      <c r="A148" s="14">
        <v>45183</v>
      </c>
      <c r="B148" s="6">
        <v>3261.3500979999999</v>
      </c>
      <c r="C148" s="6">
        <v>2453.3000489999999</v>
      </c>
      <c r="D148" s="4">
        <f t="shared" si="4"/>
        <v>-5.6704386836612124E-4</v>
      </c>
      <c r="E148" s="4">
        <f t="shared" si="5"/>
        <v>9.1755283081221479E-4</v>
      </c>
      <c r="F148" s="6"/>
    </row>
    <row r="149" spans="1:6" x14ac:dyDescent="0.35">
      <c r="A149" s="14">
        <v>45184</v>
      </c>
      <c r="B149" s="6">
        <v>3248.6000979999999</v>
      </c>
      <c r="C149" s="6">
        <v>2457.8500979999999</v>
      </c>
      <c r="D149" s="4">
        <f t="shared" si="4"/>
        <v>-3.9170856669110965E-3</v>
      </c>
      <c r="E149" s="4">
        <f t="shared" si="5"/>
        <v>1.852946933267384E-3</v>
      </c>
      <c r="F149" s="6"/>
    </row>
    <row r="150" spans="1:6" x14ac:dyDescent="0.35">
      <c r="A150" s="14">
        <v>45187</v>
      </c>
      <c r="B150" s="6">
        <v>3339.5</v>
      </c>
      <c r="C150" s="6">
        <v>2436.4499510000001</v>
      </c>
      <c r="D150" s="4">
        <f t="shared" si="4"/>
        <v>2.7596930713554582E-2</v>
      </c>
      <c r="E150" s="4">
        <f t="shared" si="5"/>
        <v>-8.7449821900646152E-3</v>
      </c>
      <c r="F150" s="6"/>
    </row>
    <row r="151" spans="1:6" x14ac:dyDescent="0.35">
      <c r="A151" s="14">
        <v>45189</v>
      </c>
      <c r="B151" s="6">
        <v>3306.6499020000001</v>
      </c>
      <c r="C151" s="6">
        <v>2382.1499020000001</v>
      </c>
      <c r="D151" s="4">
        <f t="shared" si="4"/>
        <v>-9.885532527411537E-3</v>
      </c>
      <c r="E151" s="4">
        <f t="shared" si="5"/>
        <v>-2.2538641636829327E-2</v>
      </c>
      <c r="F151" s="6"/>
    </row>
    <row r="152" spans="1:6" x14ac:dyDescent="0.35">
      <c r="A152" s="14">
        <v>45190</v>
      </c>
      <c r="B152" s="6">
        <v>3304.5</v>
      </c>
      <c r="C152" s="6">
        <v>2364.8000489999999</v>
      </c>
      <c r="D152" s="4">
        <f t="shared" si="4"/>
        <v>-6.5038672777163623E-4</v>
      </c>
      <c r="E152" s="4">
        <f t="shared" si="5"/>
        <v>-7.3099276110068006E-3</v>
      </c>
      <c r="F152" s="6"/>
    </row>
    <row r="153" spans="1:6" x14ac:dyDescent="0.35">
      <c r="A153" s="14">
        <v>45191</v>
      </c>
      <c r="B153" s="6">
        <v>3274.5</v>
      </c>
      <c r="C153" s="6">
        <v>2354.9499510000001</v>
      </c>
      <c r="D153" s="4">
        <f t="shared" si="4"/>
        <v>-9.1199902523992262E-3</v>
      </c>
      <c r="E153" s="4">
        <f t="shared" si="5"/>
        <v>-4.1739974790637804E-3</v>
      </c>
      <c r="F153" s="6"/>
    </row>
    <row r="154" spans="1:6" x14ac:dyDescent="0.35">
      <c r="A154" s="14">
        <v>45194</v>
      </c>
      <c r="B154" s="6">
        <v>3283.9499510000001</v>
      </c>
      <c r="C154" s="6">
        <v>2340.4499510000001</v>
      </c>
      <c r="D154" s="4">
        <f t="shared" si="4"/>
        <v>2.8817655422909961E-3</v>
      </c>
      <c r="E154" s="4">
        <f t="shared" si="5"/>
        <v>-6.1762773762310142E-3</v>
      </c>
      <c r="F154" s="6"/>
    </row>
    <row r="155" spans="1:6" x14ac:dyDescent="0.35">
      <c r="A155" s="14">
        <v>45195</v>
      </c>
      <c r="B155" s="6">
        <v>3262.6000979999999</v>
      </c>
      <c r="C155" s="6">
        <v>2342.5</v>
      </c>
      <c r="D155" s="4">
        <f t="shared" si="4"/>
        <v>-6.5224976608040915E-3</v>
      </c>
      <c r="E155" s="4">
        <f t="shared" si="5"/>
        <v>8.7553749342128508E-4</v>
      </c>
      <c r="F155" s="6"/>
    </row>
    <row r="156" spans="1:6" x14ac:dyDescent="0.35">
      <c r="A156" s="14">
        <v>45196</v>
      </c>
      <c r="B156" s="6">
        <v>3214.5500489999999</v>
      </c>
      <c r="C156" s="6">
        <v>2368.8999020000001</v>
      </c>
      <c r="D156" s="4">
        <f t="shared" si="4"/>
        <v>-1.4837059317045497E-2</v>
      </c>
      <c r="E156" s="4">
        <f t="shared" si="5"/>
        <v>1.1206935882091184E-2</v>
      </c>
      <c r="F156" s="6"/>
    </row>
    <row r="157" spans="1:6" x14ac:dyDescent="0.35">
      <c r="A157" s="14">
        <v>45197</v>
      </c>
      <c r="B157" s="6">
        <v>3157.25</v>
      </c>
      <c r="C157" s="6">
        <v>2334.1000979999999</v>
      </c>
      <c r="D157" s="4">
        <f t="shared" si="4"/>
        <v>-1.7985998696270274E-2</v>
      </c>
      <c r="E157" s="4">
        <f t="shared" si="5"/>
        <v>-1.4799251178323316E-2</v>
      </c>
      <c r="F157" s="6"/>
    </row>
    <row r="158" spans="1:6" x14ac:dyDescent="0.35">
      <c r="A158" s="14">
        <v>45198</v>
      </c>
      <c r="B158" s="6">
        <v>3148.8000489999999</v>
      </c>
      <c r="C158" s="6">
        <v>2345</v>
      </c>
      <c r="D158" s="4">
        <f t="shared" si="4"/>
        <v>-2.6799521068615771E-3</v>
      </c>
      <c r="E158" s="4">
        <f t="shared" si="5"/>
        <v>4.6589820640345987E-3</v>
      </c>
      <c r="F158" s="6"/>
    </row>
    <row r="159" spans="1:6" x14ac:dyDescent="0.35">
      <c r="A159" s="14">
        <v>45202</v>
      </c>
      <c r="B159" s="6">
        <v>3196.25</v>
      </c>
      <c r="C159" s="6">
        <v>2318.1499020000001</v>
      </c>
      <c r="D159" s="4">
        <f t="shared" si="4"/>
        <v>1.4956804185978457E-2</v>
      </c>
      <c r="E159" s="4">
        <f t="shared" si="5"/>
        <v>-1.1515990391715122E-2</v>
      </c>
      <c r="F159" s="6"/>
    </row>
    <row r="160" spans="1:6" x14ac:dyDescent="0.35">
      <c r="A160" s="14">
        <v>45203</v>
      </c>
      <c r="B160" s="6">
        <v>3166.6499020000001</v>
      </c>
      <c r="C160" s="6">
        <v>2314.1499020000001</v>
      </c>
      <c r="D160" s="4">
        <f t="shared" si="4"/>
        <v>-9.3040318041508318E-3</v>
      </c>
      <c r="E160" s="4">
        <f t="shared" si="5"/>
        <v>-1.7270043664821659E-3</v>
      </c>
      <c r="F160" s="6"/>
    </row>
    <row r="161" spans="1:6" x14ac:dyDescent="0.35">
      <c r="A161" s="14">
        <v>45204</v>
      </c>
      <c r="B161" s="6">
        <v>3216.5</v>
      </c>
      <c r="C161" s="6">
        <v>2314.1000979999999</v>
      </c>
      <c r="D161" s="4">
        <f t="shared" si="4"/>
        <v>1.5619596049809396E-2</v>
      </c>
      <c r="E161" s="4">
        <f t="shared" si="5"/>
        <v>-2.1521741479894434E-5</v>
      </c>
      <c r="F161" s="6"/>
    </row>
    <row r="162" spans="1:6" x14ac:dyDescent="0.35">
      <c r="A162" s="14">
        <v>45205</v>
      </c>
      <c r="B162" s="6">
        <v>3309.75</v>
      </c>
      <c r="C162" s="6">
        <v>2318</v>
      </c>
      <c r="D162" s="4">
        <f t="shared" si="4"/>
        <v>2.8578845966711296E-2</v>
      </c>
      <c r="E162" s="4">
        <f t="shared" si="5"/>
        <v>1.6838595189944065E-3</v>
      </c>
      <c r="F162" s="6"/>
    </row>
    <row r="163" spans="1:6" x14ac:dyDescent="0.35">
      <c r="A163" s="14">
        <v>45208</v>
      </c>
      <c r="B163" s="6">
        <v>3267.5</v>
      </c>
      <c r="C163" s="6">
        <v>2298.25</v>
      </c>
      <c r="D163" s="4">
        <f t="shared" si="4"/>
        <v>-1.2847491319389264E-2</v>
      </c>
      <c r="E163" s="4">
        <f t="shared" si="5"/>
        <v>-8.5567811558330369E-3</v>
      </c>
      <c r="F163" s="6"/>
    </row>
    <row r="164" spans="1:6" x14ac:dyDescent="0.35">
      <c r="A164" s="14">
        <v>45209</v>
      </c>
      <c r="B164" s="6">
        <v>3269.1999510000001</v>
      </c>
      <c r="C164" s="6">
        <v>2308.3999020000001</v>
      </c>
      <c r="D164" s="4">
        <f t="shared" si="4"/>
        <v>5.2012515522122029E-4</v>
      </c>
      <c r="E164" s="4">
        <f t="shared" si="5"/>
        <v>4.4066376392989919E-3</v>
      </c>
      <c r="F164" s="6"/>
    </row>
    <row r="165" spans="1:6" x14ac:dyDescent="0.35">
      <c r="A165" s="14">
        <v>45210</v>
      </c>
      <c r="B165" s="6">
        <v>3280.5</v>
      </c>
      <c r="C165" s="6">
        <v>2345.0500489999999</v>
      </c>
      <c r="D165" s="4">
        <f t="shared" si="4"/>
        <v>3.4505581313340368E-3</v>
      </c>
      <c r="E165" s="4">
        <f t="shared" si="5"/>
        <v>1.5752143126604119E-2</v>
      </c>
      <c r="F165" s="6"/>
    </row>
    <row r="166" spans="1:6" x14ac:dyDescent="0.35">
      <c r="A166" s="14">
        <v>45211</v>
      </c>
      <c r="B166" s="6">
        <v>3285</v>
      </c>
      <c r="C166" s="6">
        <v>2349.3999020000001</v>
      </c>
      <c r="D166" s="4">
        <f t="shared" si="4"/>
        <v>1.3708021337786216E-3</v>
      </c>
      <c r="E166" s="4">
        <f t="shared" si="5"/>
        <v>1.8531901672399235E-3</v>
      </c>
      <c r="F166" s="6"/>
    </row>
    <row r="167" spans="1:6" x14ac:dyDescent="0.35">
      <c r="A167" s="14">
        <v>45212</v>
      </c>
      <c r="B167" s="6">
        <v>3283.75</v>
      </c>
      <c r="C167" s="6">
        <v>2349.3000489999999</v>
      </c>
      <c r="D167" s="4">
        <f t="shared" si="4"/>
        <v>-3.805899189612789E-4</v>
      </c>
      <c r="E167" s="4">
        <f t="shared" si="5"/>
        <v>-4.2502394728950508E-5</v>
      </c>
      <c r="F167" s="6"/>
    </row>
    <row r="168" spans="1:6" x14ac:dyDescent="0.35">
      <c r="A168" s="14">
        <v>45215</v>
      </c>
      <c r="B168" s="6">
        <v>3301.3999020000001</v>
      </c>
      <c r="C168" s="6">
        <v>2344.0500489999999</v>
      </c>
      <c r="D168" s="4">
        <f t="shared" si="4"/>
        <v>5.3605292293142674E-3</v>
      </c>
      <c r="E168" s="4">
        <f t="shared" si="5"/>
        <v>-2.2372088508674729E-3</v>
      </c>
      <c r="F168" s="6"/>
    </row>
    <row r="169" spans="1:6" x14ac:dyDescent="0.35">
      <c r="A169" s="14">
        <v>45216</v>
      </c>
      <c r="B169" s="6">
        <v>3308.4499510000001</v>
      </c>
      <c r="C169" s="6">
        <v>2355.25</v>
      </c>
      <c r="D169" s="4">
        <f t="shared" si="4"/>
        <v>2.1331957095065851E-3</v>
      </c>
      <c r="E169" s="4">
        <f t="shared" si="5"/>
        <v>4.7666554973664569E-3</v>
      </c>
      <c r="F169" s="6"/>
    </row>
    <row r="170" spans="1:6" x14ac:dyDescent="0.35">
      <c r="A170" s="14">
        <v>45217</v>
      </c>
      <c r="B170" s="6">
        <v>3282.75</v>
      </c>
      <c r="C170" s="6">
        <v>2324</v>
      </c>
      <c r="D170" s="4">
        <f t="shared" si="4"/>
        <v>-7.7983011994560494E-3</v>
      </c>
      <c r="E170" s="4">
        <f t="shared" si="5"/>
        <v>-1.335703995697529E-2</v>
      </c>
      <c r="F170" s="6"/>
    </row>
    <row r="171" spans="1:6" x14ac:dyDescent="0.35">
      <c r="A171" s="14">
        <v>45218</v>
      </c>
      <c r="B171" s="6">
        <v>3284.6499020000001</v>
      </c>
      <c r="C171" s="6">
        <v>2306.1499020000001</v>
      </c>
      <c r="D171" s="4">
        <f t="shared" si="4"/>
        <v>5.7858576646833677E-4</v>
      </c>
      <c r="E171" s="4">
        <f t="shared" si="5"/>
        <v>-7.7104140517280755E-3</v>
      </c>
      <c r="F171" s="6"/>
    </row>
    <row r="172" spans="1:6" x14ac:dyDescent="0.35">
      <c r="A172" s="14">
        <v>45219</v>
      </c>
      <c r="B172" s="6">
        <v>3266.1999510000001</v>
      </c>
      <c r="C172" s="6">
        <v>2299.1000979999999</v>
      </c>
      <c r="D172" s="4">
        <f t="shared" si="4"/>
        <v>-5.632856865083081E-3</v>
      </c>
      <c r="E172" s="4">
        <f t="shared" si="5"/>
        <v>-3.0616403048088843E-3</v>
      </c>
      <c r="F172" s="6"/>
    </row>
    <row r="173" spans="1:6" x14ac:dyDescent="0.35">
      <c r="A173" s="14">
        <v>45222</v>
      </c>
      <c r="B173" s="6">
        <v>3219.75</v>
      </c>
      <c r="C173" s="6">
        <v>2263.1999510000001</v>
      </c>
      <c r="D173" s="4">
        <f t="shared" si="4"/>
        <v>-1.4323497867719916E-2</v>
      </c>
      <c r="E173" s="4">
        <f t="shared" si="5"/>
        <v>-1.5738065278667668E-2</v>
      </c>
      <c r="F173" s="6"/>
    </row>
    <row r="174" spans="1:6" x14ac:dyDescent="0.35">
      <c r="A174" s="14">
        <v>45224</v>
      </c>
      <c r="B174" s="6">
        <v>3187.8500979999999</v>
      </c>
      <c r="C174" s="6">
        <v>2257.9499510000001</v>
      </c>
      <c r="D174" s="4">
        <f t="shared" si="4"/>
        <v>-9.9569776708168731E-3</v>
      </c>
      <c r="E174" s="4">
        <f t="shared" si="5"/>
        <v>-2.3224190630753796E-3</v>
      </c>
      <c r="F174" s="6"/>
    </row>
    <row r="175" spans="1:6" x14ac:dyDescent="0.35">
      <c r="A175" s="14">
        <v>45225</v>
      </c>
      <c r="B175" s="6">
        <v>3100.8000489999999</v>
      </c>
      <c r="C175" s="6">
        <v>2226.5</v>
      </c>
      <c r="D175" s="4">
        <f t="shared" si="4"/>
        <v>-2.7686580603142268E-2</v>
      </c>
      <c r="E175" s="4">
        <f t="shared" si="5"/>
        <v>-1.4026454511764787E-2</v>
      </c>
      <c r="F175" s="6"/>
    </row>
    <row r="176" spans="1:6" x14ac:dyDescent="0.35">
      <c r="A176" s="14">
        <v>45226</v>
      </c>
      <c r="B176" s="6">
        <v>3120.6999510000001</v>
      </c>
      <c r="C176" s="6">
        <v>2265.8000489999999</v>
      </c>
      <c r="D176" s="4">
        <f t="shared" si="4"/>
        <v>6.3971614127502482E-3</v>
      </c>
      <c r="E176" s="4">
        <f t="shared" si="5"/>
        <v>1.7497073303546724E-2</v>
      </c>
      <c r="F176" s="6"/>
    </row>
    <row r="177" spans="1:6" x14ac:dyDescent="0.35">
      <c r="A177" s="14">
        <v>45229</v>
      </c>
      <c r="B177" s="6">
        <v>3116.4499510000001</v>
      </c>
      <c r="C177" s="6">
        <v>2312.5</v>
      </c>
      <c r="D177" s="4">
        <f t="shared" si="4"/>
        <v>-1.362802153081506E-3</v>
      </c>
      <c r="E177" s="4">
        <f t="shared" si="5"/>
        <v>2.0401271321276459E-2</v>
      </c>
      <c r="F177" s="6"/>
    </row>
    <row r="178" spans="1:6" x14ac:dyDescent="0.35">
      <c r="A178" s="14">
        <v>45230</v>
      </c>
      <c r="B178" s="6">
        <v>3189.6499020000001</v>
      </c>
      <c r="C178" s="6">
        <v>2287.8999020000001</v>
      </c>
      <c r="D178" s="4">
        <f t="shared" si="4"/>
        <v>2.3216644408242313E-2</v>
      </c>
      <c r="E178" s="4">
        <f t="shared" si="5"/>
        <v>-1.0694866969786715E-2</v>
      </c>
      <c r="F178" s="6"/>
    </row>
    <row r="179" spans="1:6" x14ac:dyDescent="0.35">
      <c r="A179" s="14">
        <v>45231</v>
      </c>
      <c r="B179" s="6">
        <v>3173.3999020000001</v>
      </c>
      <c r="C179" s="6">
        <v>2297.3999020000001</v>
      </c>
      <c r="D179" s="4">
        <f t="shared" si="4"/>
        <v>-5.1076247484468382E-3</v>
      </c>
      <c r="E179" s="4">
        <f t="shared" si="5"/>
        <v>4.1436826375928328E-3</v>
      </c>
      <c r="F179" s="6"/>
    </row>
    <row r="180" spans="1:6" x14ac:dyDescent="0.35">
      <c r="A180" s="14">
        <v>45232</v>
      </c>
      <c r="B180" s="6">
        <v>3201.5</v>
      </c>
      <c r="C180" s="6">
        <v>2320.1999510000001</v>
      </c>
      <c r="D180" s="4">
        <f t="shared" si="4"/>
        <v>8.8159125405722141E-3</v>
      </c>
      <c r="E180" s="4">
        <f t="shared" si="5"/>
        <v>9.8753616680506001E-3</v>
      </c>
      <c r="F180" s="6"/>
    </row>
    <row r="181" spans="1:6" x14ac:dyDescent="0.35">
      <c r="A181" s="14">
        <v>45233</v>
      </c>
      <c r="B181" s="6">
        <v>3274.5</v>
      </c>
      <c r="C181" s="6">
        <v>2319.6999510000001</v>
      </c>
      <c r="D181" s="4">
        <f t="shared" si="4"/>
        <v>2.2545735699251359E-2</v>
      </c>
      <c r="E181" s="4">
        <f t="shared" si="5"/>
        <v>-2.1552189163386886E-4</v>
      </c>
      <c r="F181" s="6"/>
    </row>
    <row r="182" spans="1:6" x14ac:dyDescent="0.35">
      <c r="A182" s="14">
        <v>45236</v>
      </c>
      <c r="B182" s="6">
        <v>3267.0500489999999</v>
      </c>
      <c r="C182" s="6">
        <v>2339</v>
      </c>
      <c r="D182" s="4">
        <f t="shared" si="4"/>
        <v>-2.2777336151526993E-3</v>
      </c>
      <c r="E182" s="4">
        <f t="shared" si="5"/>
        <v>8.2856417533757679E-3</v>
      </c>
      <c r="F182" s="6"/>
    </row>
    <row r="183" spans="1:6" x14ac:dyDescent="0.35">
      <c r="A183" s="14">
        <v>45237</v>
      </c>
      <c r="B183" s="6">
        <v>3270.1999510000001</v>
      </c>
      <c r="C183" s="6">
        <v>2323.8000489999999</v>
      </c>
      <c r="D183" s="4">
        <f t="shared" si="4"/>
        <v>9.6367807373727457E-4</v>
      </c>
      <c r="E183" s="4">
        <f t="shared" si="5"/>
        <v>-6.519689749265826E-3</v>
      </c>
      <c r="F183" s="6"/>
    </row>
    <row r="184" spans="1:6" x14ac:dyDescent="0.35">
      <c r="A184" s="14">
        <v>45238</v>
      </c>
      <c r="B184" s="6">
        <v>3311.8500979999999</v>
      </c>
      <c r="C184" s="6">
        <v>2335.8999020000001</v>
      </c>
      <c r="D184" s="4">
        <f t="shared" si="4"/>
        <v>1.2655845098480188E-2</v>
      </c>
      <c r="E184" s="4">
        <f t="shared" si="5"/>
        <v>5.1934160238767055E-3</v>
      </c>
      <c r="F184" s="6"/>
    </row>
    <row r="185" spans="1:6" x14ac:dyDescent="0.35">
      <c r="A185" s="14">
        <v>45239</v>
      </c>
      <c r="B185" s="6">
        <v>3283.75</v>
      </c>
      <c r="C185" s="6">
        <v>2310.5500489999999</v>
      </c>
      <c r="D185" s="4">
        <f t="shared" si="4"/>
        <v>-8.5209132154234445E-3</v>
      </c>
      <c r="E185" s="4">
        <f t="shared" si="5"/>
        <v>-1.0911601237956807E-2</v>
      </c>
      <c r="F185" s="6"/>
    </row>
    <row r="186" spans="1:6" x14ac:dyDescent="0.35">
      <c r="A186" s="14">
        <v>45240</v>
      </c>
      <c r="B186" s="6">
        <v>3256.3500979999999</v>
      </c>
      <c r="C186" s="6">
        <v>2314.8999020000001</v>
      </c>
      <c r="D186" s="4">
        <f t="shared" si="4"/>
        <v>-8.3790957018309315E-3</v>
      </c>
      <c r="E186" s="4">
        <f t="shared" si="5"/>
        <v>1.8808350877842375E-3</v>
      </c>
      <c r="F186" s="6"/>
    </row>
    <row r="187" spans="1:6" x14ac:dyDescent="0.35">
      <c r="A187" s="14">
        <v>45243</v>
      </c>
      <c r="B187" s="6">
        <v>3264.75</v>
      </c>
      <c r="C187" s="6">
        <v>2314.6000979999999</v>
      </c>
      <c r="D187" s="4">
        <f t="shared" si="4"/>
        <v>2.5762238025978999E-3</v>
      </c>
      <c r="E187" s="4">
        <f t="shared" si="5"/>
        <v>-1.2951895471192734E-4</v>
      </c>
      <c r="F187" s="6"/>
    </row>
    <row r="188" spans="1:6" x14ac:dyDescent="0.35">
      <c r="A188" s="14">
        <v>45245</v>
      </c>
      <c r="B188" s="6">
        <v>3295.9499510000001</v>
      </c>
      <c r="C188" s="6">
        <v>2356.4499510000001</v>
      </c>
      <c r="D188" s="4">
        <f t="shared" si="4"/>
        <v>9.5112370441385458E-3</v>
      </c>
      <c r="E188" s="4">
        <f t="shared" si="5"/>
        <v>1.7919299682871578E-2</v>
      </c>
      <c r="F188" s="6"/>
    </row>
    <row r="189" spans="1:6" x14ac:dyDescent="0.35">
      <c r="A189" s="14">
        <v>45246</v>
      </c>
      <c r="B189" s="6">
        <v>3335.9499510000001</v>
      </c>
      <c r="C189" s="6">
        <v>2360.6999510000001</v>
      </c>
      <c r="D189" s="4">
        <f t="shared" si="4"/>
        <v>1.2063054523599053E-2</v>
      </c>
      <c r="E189" s="4">
        <f t="shared" si="5"/>
        <v>1.8019360157147074E-3</v>
      </c>
      <c r="F189" s="6"/>
    </row>
    <row r="190" spans="1:6" x14ac:dyDescent="0.35">
      <c r="A190" s="14">
        <v>45247</v>
      </c>
      <c r="B190" s="6">
        <v>3338.8500979999999</v>
      </c>
      <c r="C190" s="6">
        <v>2355.5500489999999</v>
      </c>
      <c r="D190" s="4">
        <f t="shared" si="4"/>
        <v>8.6898398789771072E-4</v>
      </c>
      <c r="E190" s="4">
        <f t="shared" si="5"/>
        <v>-2.1838978200191912E-3</v>
      </c>
      <c r="F190" s="6"/>
    </row>
    <row r="191" spans="1:6" x14ac:dyDescent="0.35">
      <c r="A191" s="14">
        <v>45250</v>
      </c>
      <c r="B191" s="6">
        <v>3345.8500979999999</v>
      </c>
      <c r="C191" s="6">
        <v>2349.3500979999999</v>
      </c>
      <c r="D191" s="4">
        <f t="shared" si="4"/>
        <v>2.0943355284143484E-3</v>
      </c>
      <c r="E191" s="4">
        <f t="shared" si="5"/>
        <v>-2.6355307849425394E-3</v>
      </c>
      <c r="F191" s="6"/>
    </row>
    <row r="192" spans="1:6" x14ac:dyDescent="0.35">
      <c r="A192" s="14">
        <v>45251</v>
      </c>
      <c r="B192" s="6">
        <v>3394.4499510000001</v>
      </c>
      <c r="C192" s="6">
        <v>2378.8999020000001</v>
      </c>
      <c r="D192" s="4">
        <f t="shared" si="4"/>
        <v>1.4420929303499475E-2</v>
      </c>
      <c r="E192" s="4">
        <f t="shared" si="5"/>
        <v>1.2499418908179044E-2</v>
      </c>
      <c r="F192" s="6"/>
    </row>
    <row r="193" spans="1:6" x14ac:dyDescent="0.35">
      <c r="A193" s="14">
        <v>45252</v>
      </c>
      <c r="B193" s="6">
        <v>3429.8500979999999</v>
      </c>
      <c r="C193" s="6">
        <v>2388.1999510000001</v>
      </c>
      <c r="D193" s="4">
        <f t="shared" si="4"/>
        <v>1.0374826509909976E-2</v>
      </c>
      <c r="E193" s="4">
        <f t="shared" si="5"/>
        <v>3.9017688260301513E-3</v>
      </c>
      <c r="F193" s="6"/>
    </row>
    <row r="194" spans="1:6" x14ac:dyDescent="0.35">
      <c r="A194" s="14">
        <v>45253</v>
      </c>
      <c r="B194" s="6">
        <v>3408.3999020000001</v>
      </c>
      <c r="C194" s="6">
        <v>2395.5</v>
      </c>
      <c r="D194" s="4">
        <f t="shared" si="4"/>
        <v>-6.2736127966687739E-3</v>
      </c>
      <c r="E194" s="4">
        <f t="shared" si="5"/>
        <v>3.0520537414373862E-3</v>
      </c>
      <c r="F194" s="6"/>
    </row>
    <row r="195" spans="1:6" x14ac:dyDescent="0.35">
      <c r="A195" s="14">
        <v>45254</v>
      </c>
      <c r="B195" s="6">
        <v>3396.9499510000001</v>
      </c>
      <c r="C195" s="6">
        <v>2393.8999020000001</v>
      </c>
      <c r="D195" s="4">
        <f t="shared" si="4"/>
        <v>-3.364988443341853E-3</v>
      </c>
      <c r="E195" s="4">
        <f t="shared" si="5"/>
        <v>-6.6818310948075013E-4</v>
      </c>
      <c r="F195" s="6"/>
    </row>
    <row r="196" spans="1:6" x14ac:dyDescent="0.35">
      <c r="A196" s="14">
        <v>45258</v>
      </c>
      <c r="B196" s="6">
        <v>3442.3999020000001</v>
      </c>
      <c r="C196" s="6">
        <v>2394.3999020000001</v>
      </c>
      <c r="D196" s="4">
        <f t="shared" ref="D196:D247" si="6">LN(B196/B195)</f>
        <v>1.3290918297914395E-2</v>
      </c>
      <c r="E196" s="4">
        <f t="shared" ref="E196:E246" si="7">LN(C196/C195)</f>
        <v>2.088423959583609E-4</v>
      </c>
      <c r="F196" s="6"/>
    </row>
    <row r="197" spans="1:6" x14ac:dyDescent="0.35">
      <c r="A197" s="14">
        <v>45259</v>
      </c>
      <c r="B197" s="6">
        <v>3429.3000489999999</v>
      </c>
      <c r="C197" s="6">
        <v>2400.6999510000001</v>
      </c>
      <c r="D197" s="4">
        <f t="shared" si="6"/>
        <v>-3.8127010674065798E-3</v>
      </c>
      <c r="E197" s="4">
        <f t="shared" si="7"/>
        <v>2.6277044558820463E-3</v>
      </c>
      <c r="F197" s="6"/>
    </row>
    <row r="198" spans="1:6" x14ac:dyDescent="0.35">
      <c r="A198" s="14">
        <v>45260</v>
      </c>
      <c r="B198" s="6">
        <v>3490.6000979999999</v>
      </c>
      <c r="C198" s="6">
        <v>2377.4499510000001</v>
      </c>
      <c r="D198" s="4">
        <f t="shared" si="6"/>
        <v>1.7717496277665706E-2</v>
      </c>
      <c r="E198" s="4">
        <f t="shared" si="7"/>
        <v>-9.731876971669667E-3</v>
      </c>
      <c r="F198" s="6"/>
    </row>
    <row r="199" spans="1:6" x14ac:dyDescent="0.35">
      <c r="A199" s="14">
        <v>45261</v>
      </c>
      <c r="B199" s="6">
        <v>3489.5</v>
      </c>
      <c r="C199" s="6">
        <v>2394.3000489999999</v>
      </c>
      <c r="D199" s="4">
        <f t="shared" si="6"/>
        <v>-3.1520980893195571E-4</v>
      </c>
      <c r="E199" s="4">
        <f t="shared" si="7"/>
        <v>7.0624689214774114E-3</v>
      </c>
      <c r="F199" s="6"/>
    </row>
    <row r="200" spans="1:6" x14ac:dyDescent="0.35">
      <c r="A200" s="14">
        <v>45264</v>
      </c>
      <c r="B200" s="6">
        <v>3488.3999020000001</v>
      </c>
      <c r="C200" s="6">
        <v>2420.1999510000001</v>
      </c>
      <c r="D200" s="4">
        <f t="shared" si="6"/>
        <v>-3.1530919748476189E-4</v>
      </c>
      <c r="E200" s="4">
        <f t="shared" si="7"/>
        <v>1.0759228102346991E-2</v>
      </c>
      <c r="F200" s="6"/>
    </row>
    <row r="201" spans="1:6" x14ac:dyDescent="0.35">
      <c r="A201" s="14">
        <v>45265</v>
      </c>
      <c r="B201" s="6">
        <v>3545.3000489999999</v>
      </c>
      <c r="C201" s="6">
        <v>2437.75</v>
      </c>
      <c r="D201" s="4">
        <f t="shared" si="6"/>
        <v>1.6179646181156276E-2</v>
      </c>
      <c r="E201" s="4">
        <f t="shared" si="7"/>
        <v>7.2253215975370067E-3</v>
      </c>
      <c r="F201" s="6"/>
    </row>
    <row r="202" spans="1:6" x14ac:dyDescent="0.35">
      <c r="A202" s="14">
        <v>45266</v>
      </c>
      <c r="B202" s="6">
        <v>3546.8999020000001</v>
      </c>
      <c r="C202" s="6">
        <v>2461.1000979999999</v>
      </c>
      <c r="D202" s="4">
        <f t="shared" si="6"/>
        <v>4.5115846653801477E-4</v>
      </c>
      <c r="E202" s="4">
        <f t="shared" si="7"/>
        <v>9.53296155854866E-3</v>
      </c>
      <c r="F202" s="6"/>
    </row>
    <row r="203" spans="1:6" x14ac:dyDescent="0.35">
      <c r="A203" s="14">
        <v>45267</v>
      </c>
      <c r="B203" s="6">
        <v>3585.3999020000001</v>
      </c>
      <c r="C203" s="6">
        <v>2457.0500489999999</v>
      </c>
      <c r="D203" s="4">
        <f t="shared" si="6"/>
        <v>1.0796061580249016E-2</v>
      </c>
      <c r="E203" s="4">
        <f t="shared" si="7"/>
        <v>-1.6469809966927333E-3</v>
      </c>
      <c r="F203" s="6"/>
    </row>
    <row r="204" spans="1:6" x14ac:dyDescent="0.35">
      <c r="A204" s="14">
        <v>45268</v>
      </c>
      <c r="B204" s="6">
        <v>3634.6499020000001</v>
      </c>
      <c r="C204" s="6">
        <v>2455.75</v>
      </c>
      <c r="D204" s="4">
        <f t="shared" si="6"/>
        <v>1.3642776774153355E-2</v>
      </c>
      <c r="E204" s="4">
        <f t="shared" si="7"/>
        <v>-5.2924972210524851E-4</v>
      </c>
      <c r="F204" s="6"/>
    </row>
    <row r="205" spans="1:6" x14ac:dyDescent="0.35">
      <c r="A205" s="14">
        <v>45271</v>
      </c>
      <c r="B205" s="6">
        <v>3630.5</v>
      </c>
      <c r="C205" s="6">
        <v>2459.3500979999999</v>
      </c>
      <c r="D205" s="4">
        <f t="shared" si="6"/>
        <v>-1.1424134415168007E-3</v>
      </c>
      <c r="E205" s="4">
        <f t="shared" si="7"/>
        <v>1.4649136628057879E-3</v>
      </c>
      <c r="F205" s="6"/>
    </row>
    <row r="206" spans="1:6" x14ac:dyDescent="0.35">
      <c r="A206" s="14">
        <v>45272</v>
      </c>
      <c r="B206" s="6">
        <v>3571.3999020000001</v>
      </c>
      <c r="C206" s="6">
        <v>2424.0500489999999</v>
      </c>
      <c r="D206" s="4">
        <f t="shared" si="6"/>
        <v>-1.641273149749695E-2</v>
      </c>
      <c r="E206" s="4">
        <f t="shared" si="7"/>
        <v>-1.4457411964504044E-2</v>
      </c>
      <c r="F206" s="6"/>
    </row>
    <row r="207" spans="1:6" x14ac:dyDescent="0.35">
      <c r="A207" s="14">
        <v>45273</v>
      </c>
      <c r="B207" s="6">
        <v>3602.3500979999999</v>
      </c>
      <c r="C207" s="6">
        <v>2433.9499510000001</v>
      </c>
      <c r="D207" s="4">
        <f t="shared" si="6"/>
        <v>8.628789136899467E-3</v>
      </c>
      <c r="E207" s="4">
        <f t="shared" si="7"/>
        <v>4.0757166341376444E-3</v>
      </c>
      <c r="F207" s="6"/>
    </row>
    <row r="208" spans="1:6" x14ac:dyDescent="0.35">
      <c r="A208" s="14">
        <v>45274</v>
      </c>
      <c r="B208" s="6">
        <v>3591.3999020000001</v>
      </c>
      <c r="C208" s="6">
        <v>2464.1499020000001</v>
      </c>
      <c r="D208" s="4">
        <f t="shared" si="6"/>
        <v>-3.044366139315528E-3</v>
      </c>
      <c r="E208" s="4">
        <f t="shared" si="7"/>
        <v>1.2331448766155452E-2</v>
      </c>
      <c r="F208" s="6"/>
    </row>
    <row r="209" spans="1:6" x14ac:dyDescent="0.35">
      <c r="A209" s="14">
        <v>45275</v>
      </c>
      <c r="B209" s="6">
        <v>3600.5500489999999</v>
      </c>
      <c r="C209" s="6">
        <v>2495.6000979999999</v>
      </c>
      <c r="D209" s="4">
        <f t="shared" si="6"/>
        <v>2.5445538412864747E-3</v>
      </c>
      <c r="E209" s="4">
        <f t="shared" si="7"/>
        <v>1.2682339852170528E-2</v>
      </c>
      <c r="F209" s="6"/>
    </row>
    <row r="210" spans="1:6" x14ac:dyDescent="0.35">
      <c r="A210" s="14">
        <v>45278</v>
      </c>
      <c r="B210" s="6">
        <v>3619.6000979999999</v>
      </c>
      <c r="C210" s="6">
        <v>2521</v>
      </c>
      <c r="D210" s="4">
        <f t="shared" si="6"/>
        <v>5.2769243901178292E-3</v>
      </c>
      <c r="E210" s="4">
        <f t="shared" si="7"/>
        <v>1.0126427682175677E-2</v>
      </c>
      <c r="F210" s="6"/>
    </row>
    <row r="211" spans="1:6" x14ac:dyDescent="0.35">
      <c r="A211" s="14">
        <v>45279</v>
      </c>
      <c r="B211" s="6">
        <v>3610.4499510000001</v>
      </c>
      <c r="C211" s="6">
        <v>2558.1000979999999</v>
      </c>
      <c r="D211" s="4">
        <f t="shared" si="6"/>
        <v>-2.5311448256011737E-3</v>
      </c>
      <c r="E211" s="4">
        <f t="shared" si="7"/>
        <v>1.4609185537875954E-2</v>
      </c>
      <c r="F211" s="6"/>
    </row>
    <row r="212" spans="1:6" x14ac:dyDescent="0.35">
      <c r="A212" s="14">
        <v>45280</v>
      </c>
      <c r="B212" s="6">
        <v>3554.1000979999999</v>
      </c>
      <c r="C212" s="6">
        <v>2527.1499020000001</v>
      </c>
      <c r="D212" s="4">
        <f t="shared" si="6"/>
        <v>-1.5730510523580748E-2</v>
      </c>
      <c r="E212" s="4">
        <f t="shared" si="7"/>
        <v>-1.2172686954510223E-2</v>
      </c>
      <c r="F212" s="6"/>
    </row>
    <row r="213" spans="1:6" x14ac:dyDescent="0.35">
      <c r="A213" s="14">
        <v>45281</v>
      </c>
      <c r="B213" s="6">
        <v>3580</v>
      </c>
      <c r="C213" s="6">
        <v>2562.5500489999999</v>
      </c>
      <c r="D213" s="4">
        <f t="shared" si="6"/>
        <v>7.2609061921352957E-3</v>
      </c>
      <c r="E213" s="4">
        <f t="shared" si="7"/>
        <v>1.3910728801717556E-2</v>
      </c>
      <c r="F213" s="6"/>
    </row>
    <row r="214" spans="1:6" x14ac:dyDescent="0.35">
      <c r="A214" s="14">
        <v>45282</v>
      </c>
      <c r="B214" s="6">
        <v>3627.3500979999999</v>
      </c>
      <c r="C214" s="6">
        <v>2565.0500489999999</v>
      </c>
      <c r="D214" s="4">
        <f t="shared" si="6"/>
        <v>1.3139580733040437E-2</v>
      </c>
      <c r="E214" s="4">
        <f t="shared" si="7"/>
        <v>9.7511512220656293E-4</v>
      </c>
      <c r="F214" s="6"/>
    </row>
    <row r="215" spans="1:6" x14ac:dyDescent="0.35">
      <c r="A215" s="14">
        <v>45286</v>
      </c>
      <c r="B215" s="6">
        <v>3656.6999510000001</v>
      </c>
      <c r="C215" s="6">
        <v>2578.0500489999999</v>
      </c>
      <c r="D215" s="4">
        <f t="shared" si="6"/>
        <v>8.0587068020538857E-3</v>
      </c>
      <c r="E215" s="4">
        <f t="shared" si="7"/>
        <v>5.0553275022098944E-3</v>
      </c>
      <c r="F215" s="6"/>
    </row>
    <row r="216" spans="1:6" x14ac:dyDescent="0.35">
      <c r="A216" s="14">
        <v>45287</v>
      </c>
      <c r="B216" s="6">
        <v>3689.25</v>
      </c>
      <c r="C216" s="6">
        <v>2586.8500979999999</v>
      </c>
      <c r="D216" s="4">
        <f t="shared" si="6"/>
        <v>8.8620974137187374E-3</v>
      </c>
      <c r="E216" s="4">
        <f t="shared" si="7"/>
        <v>3.4076389727016681E-3</v>
      </c>
      <c r="F216" s="6"/>
    </row>
    <row r="217" spans="1:6" x14ac:dyDescent="0.35">
      <c r="A217" s="14">
        <v>45288</v>
      </c>
      <c r="B217" s="6">
        <v>3715.1000979999999</v>
      </c>
      <c r="C217" s="6">
        <v>2605.5500489999999</v>
      </c>
      <c r="D217" s="4">
        <f t="shared" si="6"/>
        <v>6.9824367252561345E-3</v>
      </c>
      <c r="E217" s="4">
        <f t="shared" si="7"/>
        <v>7.2028469756596309E-3</v>
      </c>
      <c r="F217" s="6"/>
    </row>
    <row r="218" spans="1:6" x14ac:dyDescent="0.35">
      <c r="A218" s="14">
        <v>45289</v>
      </c>
      <c r="B218" s="6">
        <v>3675.4499510000001</v>
      </c>
      <c r="C218" s="6">
        <v>2584.9499510000001</v>
      </c>
      <c r="D218" s="4">
        <f t="shared" si="6"/>
        <v>-1.0730061270251475E-2</v>
      </c>
      <c r="E218" s="4">
        <f t="shared" si="7"/>
        <v>-7.9376577059645358E-3</v>
      </c>
      <c r="F218" s="6"/>
    </row>
    <row r="219" spans="1:6" x14ac:dyDescent="0.35">
      <c r="A219" s="14">
        <v>45292</v>
      </c>
      <c r="B219" s="6">
        <v>3677.1499020000001</v>
      </c>
      <c r="C219" s="6">
        <v>2590.25</v>
      </c>
      <c r="D219" s="4">
        <f t="shared" si="6"/>
        <v>4.6240814522143946E-4</v>
      </c>
      <c r="E219" s="4">
        <f t="shared" si="7"/>
        <v>2.0482496920446848E-3</v>
      </c>
      <c r="F219" s="6"/>
    </row>
    <row r="220" spans="1:6" x14ac:dyDescent="0.35">
      <c r="A220" s="14">
        <v>45293</v>
      </c>
      <c r="B220" s="6">
        <v>3698.25</v>
      </c>
      <c r="C220" s="6">
        <v>2611.6999510000001</v>
      </c>
      <c r="D220" s="4">
        <f t="shared" si="6"/>
        <v>5.7217658285600914E-3</v>
      </c>
      <c r="E220" s="4">
        <f t="shared" si="7"/>
        <v>8.2469353888380524E-3</v>
      </c>
      <c r="F220" s="6"/>
    </row>
    <row r="221" spans="1:6" x14ac:dyDescent="0.35">
      <c r="A221" s="14">
        <v>45294</v>
      </c>
      <c r="B221" s="6">
        <v>3693.0500489999999</v>
      </c>
      <c r="C221" s="6">
        <v>2583.3000489999999</v>
      </c>
      <c r="D221" s="4">
        <f t="shared" si="6"/>
        <v>-1.4070466151892556E-3</v>
      </c>
      <c r="E221" s="4">
        <f t="shared" si="7"/>
        <v>-1.0933661182483583E-2</v>
      </c>
      <c r="F221" s="6"/>
    </row>
    <row r="222" spans="1:6" x14ac:dyDescent="0.35">
      <c r="A222" s="14">
        <v>45295</v>
      </c>
      <c r="B222" s="6">
        <v>3719.6999510000001</v>
      </c>
      <c r="C222" s="6">
        <v>2596.6499020000001</v>
      </c>
      <c r="D222" s="4">
        <f t="shared" si="6"/>
        <v>7.1903185236445837E-3</v>
      </c>
      <c r="E222" s="4">
        <f t="shared" si="7"/>
        <v>5.1544446116964402E-3</v>
      </c>
      <c r="F222" s="6"/>
    </row>
    <row r="223" spans="1:6" x14ac:dyDescent="0.35">
      <c r="A223" s="14">
        <v>45296</v>
      </c>
      <c r="B223" s="6">
        <v>3712.5500489999999</v>
      </c>
      <c r="C223" s="6">
        <v>2607.6999510000001</v>
      </c>
      <c r="D223" s="4">
        <f t="shared" si="6"/>
        <v>-1.9240214485950918E-3</v>
      </c>
      <c r="E223" s="4">
        <f t="shared" si="7"/>
        <v>4.2464730147441935E-3</v>
      </c>
      <c r="F223" s="6"/>
    </row>
    <row r="224" spans="1:6" x14ac:dyDescent="0.35">
      <c r="A224" s="14">
        <v>45299</v>
      </c>
      <c r="B224" s="6">
        <v>3706.0500489999999</v>
      </c>
      <c r="C224" s="6">
        <v>2587.3500979999999</v>
      </c>
      <c r="D224" s="4">
        <f t="shared" si="6"/>
        <v>-1.7523526211015916E-3</v>
      </c>
      <c r="E224" s="4">
        <f t="shared" si="7"/>
        <v>-7.8343642093175996E-3</v>
      </c>
      <c r="F224" s="6"/>
    </row>
    <row r="225" spans="1:6" x14ac:dyDescent="0.35">
      <c r="A225" s="14">
        <v>45300</v>
      </c>
      <c r="B225" s="6">
        <v>3694</v>
      </c>
      <c r="C225" s="6">
        <v>2580.5</v>
      </c>
      <c r="D225" s="4">
        <f t="shared" si="6"/>
        <v>-3.2567508519186906E-3</v>
      </c>
      <c r="E225" s="4">
        <f t="shared" si="7"/>
        <v>-2.6510451665568589E-3</v>
      </c>
      <c r="F225" s="6"/>
    </row>
    <row r="226" spans="1:6" x14ac:dyDescent="0.35">
      <c r="A226" s="14">
        <v>45301</v>
      </c>
      <c r="B226" s="6">
        <v>3714.4499510000001</v>
      </c>
      <c r="C226" s="6">
        <v>2650.1000979999999</v>
      </c>
      <c r="D226" s="4">
        <f t="shared" si="6"/>
        <v>5.520723788475298E-3</v>
      </c>
      <c r="E226" s="4">
        <f t="shared" si="7"/>
        <v>2.6614233508299407E-2</v>
      </c>
      <c r="F226" s="6"/>
    </row>
    <row r="227" spans="1:6" x14ac:dyDescent="0.35">
      <c r="A227" s="14">
        <v>45302</v>
      </c>
      <c r="B227" s="6">
        <v>3698.6000979999999</v>
      </c>
      <c r="C227" s="6">
        <v>2719.8000489999999</v>
      </c>
      <c r="D227" s="4">
        <f t="shared" si="6"/>
        <v>-4.2762094003725984E-3</v>
      </c>
      <c r="E227" s="4">
        <f t="shared" si="7"/>
        <v>2.5960954093807786E-2</v>
      </c>
      <c r="F227" s="6"/>
    </row>
    <row r="228" spans="1:6" x14ac:dyDescent="0.35">
      <c r="A228" s="14">
        <v>45303</v>
      </c>
      <c r="B228" s="6">
        <v>3726</v>
      </c>
      <c r="C228" s="6">
        <v>2741.4499510000001</v>
      </c>
      <c r="D228" s="4">
        <f t="shared" si="6"/>
        <v>7.3808760142457198E-3</v>
      </c>
      <c r="E228" s="4">
        <f t="shared" si="7"/>
        <v>7.9285934223717741E-3</v>
      </c>
      <c r="F228" s="6"/>
    </row>
    <row r="229" spans="1:6" x14ac:dyDescent="0.35">
      <c r="A229" s="14">
        <v>45306</v>
      </c>
      <c r="B229" s="6">
        <v>3758.8500979999999</v>
      </c>
      <c r="C229" s="6">
        <v>2788.25</v>
      </c>
      <c r="D229" s="4">
        <f t="shared" si="6"/>
        <v>8.7778134484044305E-3</v>
      </c>
      <c r="E229" s="4">
        <f t="shared" si="7"/>
        <v>1.6927199261385455E-2</v>
      </c>
      <c r="F229" s="6"/>
    </row>
    <row r="230" spans="1:6" x14ac:dyDescent="0.35">
      <c r="A230" s="14">
        <v>45307</v>
      </c>
      <c r="B230" s="6">
        <v>3820.3000489999999</v>
      </c>
      <c r="C230" s="6">
        <v>2749.25</v>
      </c>
      <c r="D230" s="4">
        <f t="shared" si="6"/>
        <v>1.6215880764678448E-2</v>
      </c>
      <c r="E230" s="4">
        <f t="shared" si="7"/>
        <v>-1.4086011683602434E-2</v>
      </c>
      <c r="F230" s="6"/>
    </row>
    <row r="231" spans="1:6" x14ac:dyDescent="0.35">
      <c r="A231" s="14">
        <v>45308</v>
      </c>
      <c r="B231" s="6">
        <v>3830.0500489999999</v>
      </c>
      <c r="C231" s="6">
        <v>2723.1499020000001</v>
      </c>
      <c r="D231" s="4">
        <f t="shared" si="6"/>
        <v>2.5489043387152475E-3</v>
      </c>
      <c r="E231" s="4">
        <f t="shared" si="7"/>
        <v>-9.5388847203412667E-3</v>
      </c>
      <c r="F231" s="6"/>
    </row>
    <row r="232" spans="1:6" x14ac:dyDescent="0.35">
      <c r="A232" s="14">
        <v>45309</v>
      </c>
      <c r="B232" s="6">
        <v>3734.6999510000001</v>
      </c>
      <c r="C232" s="6">
        <v>2735.8999020000001</v>
      </c>
      <c r="D232" s="4">
        <f t="shared" si="6"/>
        <v>-2.5210389777679032E-2</v>
      </c>
      <c r="E232" s="4">
        <f t="shared" si="7"/>
        <v>4.6711510761561978E-3</v>
      </c>
      <c r="F232" s="6"/>
    </row>
    <row r="233" spans="1:6" x14ac:dyDescent="0.35">
      <c r="A233" s="14">
        <v>45310</v>
      </c>
      <c r="B233" s="6">
        <v>3810.6000979999999</v>
      </c>
      <c r="C233" s="6">
        <v>2734.8999020000001</v>
      </c>
      <c r="D233" s="4">
        <f t="shared" si="6"/>
        <v>2.0119201819065683E-2</v>
      </c>
      <c r="E233" s="4">
        <f t="shared" si="7"/>
        <v>-3.6557726364103989E-4</v>
      </c>
      <c r="F233" s="6"/>
    </row>
    <row r="234" spans="1:6" x14ac:dyDescent="0.35">
      <c r="A234" s="14">
        <v>45313</v>
      </c>
      <c r="B234" s="6">
        <v>3810.6000979999999</v>
      </c>
      <c r="C234" s="6">
        <v>2734.8999020000001</v>
      </c>
      <c r="D234" s="4">
        <f t="shared" si="6"/>
        <v>0</v>
      </c>
      <c r="E234" s="4">
        <f t="shared" si="7"/>
        <v>0</v>
      </c>
      <c r="F234" s="6"/>
    </row>
    <row r="235" spans="1:6" x14ac:dyDescent="0.35">
      <c r="A235" s="14">
        <v>45314</v>
      </c>
      <c r="B235" s="6">
        <v>3739.6499020000001</v>
      </c>
      <c r="C235" s="6">
        <v>2657.1499020000001</v>
      </c>
      <c r="D235" s="4">
        <f t="shared" si="6"/>
        <v>-1.8794684818654324E-2</v>
      </c>
      <c r="E235" s="4">
        <f t="shared" si="7"/>
        <v>-2.8840753350430251E-2</v>
      </c>
      <c r="F235" s="6"/>
    </row>
    <row r="236" spans="1:6" x14ac:dyDescent="0.35">
      <c r="A236" s="14">
        <v>45315</v>
      </c>
      <c r="B236" s="6">
        <v>3767.8500979999999</v>
      </c>
      <c r="C236" s="6">
        <v>2687.75</v>
      </c>
      <c r="D236" s="4">
        <f t="shared" si="6"/>
        <v>7.5125750601237164E-3</v>
      </c>
      <c r="E236" s="4">
        <f t="shared" si="7"/>
        <v>1.1450329432550204E-2</v>
      </c>
      <c r="F236" s="6"/>
    </row>
    <row r="237" spans="1:6" x14ac:dyDescent="0.35">
      <c r="A237" s="14">
        <v>45316</v>
      </c>
      <c r="B237" s="6">
        <v>3770.1999510000001</v>
      </c>
      <c r="C237" s="6">
        <v>2706.1499020000001</v>
      </c>
      <c r="D237" s="4">
        <f t="shared" si="6"/>
        <v>6.234644399659685E-4</v>
      </c>
      <c r="E237" s="4">
        <f t="shared" si="7"/>
        <v>6.822511987774435E-3</v>
      </c>
      <c r="F237" s="6"/>
    </row>
    <row r="238" spans="1:6" x14ac:dyDescent="0.35">
      <c r="A238" s="14">
        <v>45320</v>
      </c>
      <c r="B238" s="6">
        <v>3866.6499020000001</v>
      </c>
      <c r="C238" s="6">
        <v>2896.1000979999999</v>
      </c>
      <c r="D238" s="4">
        <f t="shared" si="6"/>
        <v>2.5260436291138232E-2</v>
      </c>
      <c r="E238" s="4">
        <f t="shared" si="7"/>
        <v>6.7838113781685347E-2</v>
      </c>
      <c r="F238" s="6"/>
    </row>
    <row r="239" spans="1:6" x14ac:dyDescent="0.35">
      <c r="A239" s="14">
        <v>45321</v>
      </c>
      <c r="B239" s="6">
        <v>3735.75</v>
      </c>
      <c r="C239" s="6">
        <v>2815.25</v>
      </c>
      <c r="D239" s="4">
        <f t="shared" si="6"/>
        <v>-3.443987210578961E-2</v>
      </c>
      <c r="E239" s="4">
        <f t="shared" si="7"/>
        <v>-2.8313970557662216E-2</v>
      </c>
      <c r="F239" s="6"/>
    </row>
    <row r="240" spans="1:6" x14ac:dyDescent="0.35">
      <c r="A240" s="14">
        <v>45322</v>
      </c>
      <c r="B240" s="6">
        <v>3697.5500489999999</v>
      </c>
      <c r="C240" s="6">
        <v>2853.25</v>
      </c>
      <c r="D240" s="4">
        <f t="shared" si="6"/>
        <v>-1.0278150225520146E-2</v>
      </c>
      <c r="E240" s="4">
        <f t="shared" si="7"/>
        <v>1.3407627856574447E-2</v>
      </c>
      <c r="F240" s="6"/>
    </row>
    <row r="241" spans="1:6" x14ac:dyDescent="0.35">
      <c r="A241" s="14">
        <v>45323</v>
      </c>
      <c r="B241" s="6">
        <v>3627.4499510000001</v>
      </c>
      <c r="C241" s="6">
        <v>2853.3000489999999</v>
      </c>
      <c r="D241" s="4">
        <f t="shared" si="6"/>
        <v>-1.9140542838264826E-2</v>
      </c>
      <c r="E241" s="4">
        <f t="shared" si="7"/>
        <v>1.7540895837690268E-5</v>
      </c>
      <c r="F241" s="6"/>
    </row>
    <row r="242" spans="1:6" x14ac:dyDescent="0.35">
      <c r="A242" s="14">
        <v>45324</v>
      </c>
      <c r="B242" s="6">
        <v>3612.3999020000001</v>
      </c>
      <c r="C242" s="6">
        <v>2915.3999020000001</v>
      </c>
      <c r="D242" s="4">
        <f t="shared" si="6"/>
        <v>-4.1575643098528117E-3</v>
      </c>
      <c r="E242" s="4">
        <f t="shared" si="7"/>
        <v>2.1530761695766298E-2</v>
      </c>
      <c r="F242" s="6"/>
    </row>
    <row r="243" spans="1:6" x14ac:dyDescent="0.35">
      <c r="A243" s="14">
        <v>45327</v>
      </c>
      <c r="B243" s="6">
        <v>3552.0500489999999</v>
      </c>
      <c r="C243" s="6">
        <v>2878.0500489999999</v>
      </c>
      <c r="D243" s="4">
        <f t="shared" si="6"/>
        <v>-1.6847428863450808E-2</v>
      </c>
      <c r="E243" s="4">
        <f t="shared" si="7"/>
        <v>-1.2893999527679311E-2</v>
      </c>
      <c r="F243" s="6"/>
    </row>
    <row r="244" spans="1:6" x14ac:dyDescent="0.35">
      <c r="A244" s="14">
        <v>45328</v>
      </c>
      <c r="B244" s="6">
        <v>3559.1499020000001</v>
      </c>
      <c r="C244" s="6">
        <v>2855.6000979999999</v>
      </c>
      <c r="D244" s="4">
        <f t="shared" si="6"/>
        <v>1.9968093733813636E-3</v>
      </c>
      <c r="E244" s="4">
        <f t="shared" si="7"/>
        <v>-7.8309855507972814E-3</v>
      </c>
      <c r="F244" s="6"/>
    </row>
    <row r="245" spans="1:6" x14ac:dyDescent="0.35">
      <c r="A245" s="14">
        <v>45329</v>
      </c>
      <c r="B245" s="6">
        <v>3576.5</v>
      </c>
      <c r="C245" s="6">
        <v>2884.3000489999999</v>
      </c>
      <c r="D245" s="4">
        <f t="shared" si="6"/>
        <v>4.8629437906433908E-3</v>
      </c>
      <c r="E245" s="4">
        <f t="shared" si="7"/>
        <v>1.0000240227994582E-2</v>
      </c>
      <c r="F245" s="6"/>
    </row>
    <row r="246" spans="1:6" x14ac:dyDescent="0.35">
      <c r="A246" s="14">
        <v>45330</v>
      </c>
      <c r="B246" s="6">
        <v>3549.1000979999999</v>
      </c>
      <c r="C246" s="6">
        <v>2900.25</v>
      </c>
      <c r="D246" s="4">
        <f t="shared" si="6"/>
        <v>-7.6905907350172083E-3</v>
      </c>
      <c r="E246" s="4">
        <f t="shared" si="7"/>
        <v>5.5146869806847396E-3</v>
      </c>
      <c r="F246" s="6"/>
    </row>
    <row r="247" spans="1:6" x14ac:dyDescent="0.35">
      <c r="A247" s="14">
        <v>45331</v>
      </c>
      <c r="B247" s="6">
        <v>3591.6000979999999</v>
      </c>
      <c r="C247" s="6">
        <v>2921.5</v>
      </c>
      <c r="D247" s="4">
        <f t="shared" si="6"/>
        <v>1.1903735119121161E-2</v>
      </c>
      <c r="E247" s="4">
        <f>LN(C247/C246)</f>
        <v>7.3002428389754943E-3</v>
      </c>
      <c r="F247" s="6"/>
    </row>
    <row r="248" spans="1:6" x14ac:dyDescent="0.35">
      <c r="A248" s="1"/>
      <c r="C248" s="2"/>
      <c r="D248" s="4"/>
      <c r="E248" s="4"/>
      <c r="F248" s="6"/>
    </row>
    <row r="249" spans="1:6" x14ac:dyDescent="0.35">
      <c r="A249" s="1"/>
      <c r="C249" s="2"/>
      <c r="D249" s="4"/>
      <c r="E249" s="4"/>
      <c r="F249" s="6"/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Sheet1!XFA1048550:XFD1048575</xm:f>
        </x15:webExtension>
        <x15:webExtension appRef="{E1FBDE34-CA04-4AC8-9411-54199567EB24}">
          <xm:f>Sheet1!$I$3</xm:f>
        </x15:webExtension>
        <x15:webExtension appRef="{6D5FBDC9-32D6-429D-852B-C1A749DBDA66}">
          <xm:f>Sheet1!$J$3</xm:f>
        </x15:webExtension>
        <x15:webExtension appRef="{5462CA49-1CA8-4597-B6DD-4A09F48CF7E6}">
          <xm:f>Sheet1!1:1048576</xm:f>
        </x15:webExtension>
        <x15:webExtension appRef="{E7C92412-A2EF-4070-B365-C493DF4E3989}">
          <xm:f>Sheet1!XFD1048550:XFD1048575</xm:f>
        </x15:webExtension>
        <x15:webExtension appRef="{30BDA2EE-D3FC-4D1F-9760-2C08CAAAB608}">
          <xm:f>Sheet1!$L$3</xm:f>
        </x15:webExtension>
        <x15:webExtension appRef="{8D721946-B87B-4621-A66D-B4031ACD4B9D}">
          <xm:f>Sheet1!$M$3</xm:f>
        </x15:webExtension>
        <x15:webExtension appRef="{682F8623-C343-4622-9963-0482683C9F74}">
          <xm:f>Sheet1!$I$15</xm:f>
        </x15:webExtension>
        <x15:webExtension appRef="{80685307-0E7F-43E0-BAA2-6E9031E06B62}">
          <xm:f>Sheet1!$J$3</xm:f>
        </x15:webExtension>
        <x15:webExtension appRef="{7A848C8B-0E3E-4DB6-B074-42DAB1596C7D}">
          <xm:f>Sheet1!$I$3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2024-05-25T10:52:06Z</dcterms:modified>
</cp:coreProperties>
</file>