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aching\SCM 2022\Class PPTS\Workbook session 4\"/>
    </mc:Choice>
  </mc:AlternateContent>
  <xr:revisionPtr revIDLastSave="0" documentId="13_ncr:1_{6D5F4D72-E3E2-45F1-90BE-AD4EB7CB0EBA}" xr6:coauthVersionLast="36" xr6:coauthVersionMax="36" xr10:uidLastSave="{00000000-0000-0000-0000-000000000000}"/>
  <bookViews>
    <workbookView xWindow="0" yWindow="0" windowWidth="19200" windowHeight="6350" xr2:uid="{2881260C-8BE8-40E0-BD29-1D0E424D977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3" i="1" l="1"/>
  <c r="L34" i="1"/>
  <c r="L35" i="1"/>
  <c r="L32" i="1"/>
  <c r="I33" i="1"/>
  <c r="I34" i="1"/>
  <c r="I35" i="1"/>
  <c r="I32" i="1"/>
  <c r="G33" i="1"/>
  <c r="G34" i="1"/>
  <c r="G35" i="1"/>
  <c r="G32" i="1"/>
  <c r="C32" i="1"/>
  <c r="D32" i="1"/>
  <c r="E32" i="1"/>
  <c r="F32" i="1"/>
  <c r="C33" i="1"/>
  <c r="D33" i="1"/>
  <c r="E33" i="1"/>
  <c r="F33" i="1"/>
  <c r="C34" i="1"/>
  <c r="D34" i="1"/>
  <c r="E34" i="1"/>
  <c r="F34" i="1"/>
  <c r="C35" i="1"/>
  <c r="D35" i="1"/>
  <c r="E35" i="1"/>
  <c r="F35" i="1"/>
  <c r="B34" i="1"/>
  <c r="B35" i="1"/>
  <c r="B33" i="1"/>
  <c r="B32" i="1"/>
  <c r="N24" i="1"/>
  <c r="N25" i="1"/>
  <c r="N26" i="1"/>
  <c r="N23" i="1"/>
  <c r="K23" i="1"/>
  <c r="J24" i="1"/>
  <c r="J23" i="1"/>
  <c r="L23" i="1"/>
  <c r="M23" i="1"/>
  <c r="K24" i="1"/>
  <c r="L24" i="1"/>
  <c r="M24" i="1"/>
  <c r="J25" i="1"/>
  <c r="K25" i="1"/>
  <c r="L25" i="1"/>
  <c r="M25" i="1"/>
  <c r="J26" i="1"/>
  <c r="K26" i="1"/>
  <c r="L26" i="1"/>
  <c r="M26" i="1"/>
  <c r="I24" i="1"/>
  <c r="I25" i="1"/>
  <c r="I26" i="1"/>
  <c r="I23" i="1"/>
  <c r="F29" i="1"/>
  <c r="E29" i="1"/>
  <c r="D29" i="1"/>
  <c r="C29" i="1"/>
  <c r="B29" i="1"/>
  <c r="F28" i="1"/>
  <c r="E28" i="1"/>
  <c r="D28" i="1"/>
  <c r="C28" i="1"/>
  <c r="B28" i="1"/>
  <c r="B24" i="1"/>
  <c r="C24" i="1"/>
  <c r="D24" i="1"/>
  <c r="E24" i="1"/>
  <c r="F24" i="1"/>
  <c r="B25" i="1"/>
  <c r="C25" i="1"/>
  <c r="D25" i="1"/>
  <c r="E25" i="1"/>
  <c r="F25" i="1"/>
  <c r="B26" i="1"/>
  <c r="C26" i="1"/>
  <c r="D26" i="1"/>
  <c r="E26" i="1"/>
  <c r="F26" i="1"/>
  <c r="F23" i="1"/>
  <c r="E23" i="1"/>
  <c r="D23" i="1"/>
  <c r="C23" i="1"/>
  <c r="B23" i="1"/>
  <c r="C20" i="1"/>
  <c r="C19" i="1"/>
  <c r="C18" i="1"/>
  <c r="C17" i="1"/>
  <c r="D17" i="1"/>
  <c r="E17" i="1"/>
  <c r="F17" i="1"/>
  <c r="D18" i="1"/>
  <c r="E18" i="1"/>
  <c r="F18" i="1"/>
  <c r="D19" i="1"/>
  <c r="E19" i="1"/>
  <c r="F19" i="1"/>
  <c r="D20" i="1"/>
  <c r="E20" i="1"/>
  <c r="F20" i="1"/>
  <c r="B20" i="1"/>
  <c r="B18" i="1"/>
  <c r="B19" i="1"/>
  <c r="B17" i="1"/>
  <c r="C14" i="1"/>
  <c r="D14" i="1"/>
  <c r="E14" i="1"/>
  <c r="F14" i="1"/>
  <c r="B14" i="1"/>
  <c r="G2" i="1"/>
</calcChain>
</file>

<file path=xl/sharedStrings.xml><?xml version="1.0" encoding="utf-8"?>
<sst xmlns="http://schemas.openxmlformats.org/spreadsheetml/2006/main" count="71" uniqueCount="20">
  <si>
    <t>Braking system design</t>
  </si>
  <si>
    <t>S1</t>
  </si>
  <si>
    <t>S2</t>
  </si>
  <si>
    <t>S3</t>
  </si>
  <si>
    <t>S4</t>
  </si>
  <si>
    <t>excellent</t>
  </si>
  <si>
    <t>Fair</t>
  </si>
  <si>
    <t>very good</t>
  </si>
  <si>
    <t>decent</t>
  </si>
  <si>
    <t>good</t>
  </si>
  <si>
    <t>fair</t>
  </si>
  <si>
    <t>Weights</t>
  </si>
  <si>
    <t>Defect-free quality</t>
  </si>
  <si>
    <t xml:space="preserve">Public safety </t>
  </si>
  <si>
    <t>Product development capability</t>
  </si>
  <si>
    <t xml:space="preserve">Price </t>
  </si>
  <si>
    <t>Ideal</t>
  </si>
  <si>
    <t>Negative ideal</t>
  </si>
  <si>
    <t>S+</t>
  </si>
  <si>
    <t>S-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</si>
</sst>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Baskerville Old Face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0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19005-5D18-4809-8336-91322044AD73}">
  <dimension ref="A2:N39"/>
  <sheetViews>
    <sheetView tabSelected="1" topLeftCell="A24" zoomScale="110" zoomScaleNormal="110" workbookViewId="0">
      <selection activeCell="I33" sqref="I33:I34"/>
    </sheetView>
  </sheetViews>
  <sheetFormatPr defaultRowHeight="14.5" x14ac:dyDescent="0.35"/>
  <cols>
    <col min="2" max="6" width="15.6328125" style="1" customWidth="1"/>
    <col min="7" max="7" width="11.36328125" bestFit="1" customWidth="1"/>
    <col min="9" max="9" width="14.08984375" bestFit="1" customWidth="1"/>
    <col min="10" max="10" width="14.453125" bestFit="1" customWidth="1"/>
    <col min="14" max="14" width="14.453125" bestFit="1" customWidth="1"/>
  </cols>
  <sheetData>
    <row r="2" spans="1:7" x14ac:dyDescent="0.35">
      <c r="A2" t="s">
        <v>11</v>
      </c>
      <c r="B2" s="1">
        <v>0.14000000000000001</v>
      </c>
      <c r="C2" s="1">
        <v>0.24</v>
      </c>
      <c r="D2" s="1">
        <v>0.15</v>
      </c>
      <c r="E2" s="1">
        <v>0.25</v>
      </c>
      <c r="F2" s="1">
        <v>0.22</v>
      </c>
      <c r="G2">
        <f>SUM(B2:F2)</f>
        <v>1</v>
      </c>
    </row>
    <row r="3" spans="1:7" ht="54" x14ac:dyDescent="0.4">
      <c r="A3" s="2"/>
      <c r="B3" s="3" t="s">
        <v>15</v>
      </c>
      <c r="C3" s="3" t="s">
        <v>14</v>
      </c>
      <c r="D3" s="3" t="s">
        <v>0</v>
      </c>
      <c r="E3" s="3" t="s">
        <v>13</v>
      </c>
      <c r="F3" s="3" t="s">
        <v>12</v>
      </c>
    </row>
    <row r="4" spans="1:7" ht="18" x14ac:dyDescent="0.4">
      <c r="A4" s="2" t="s">
        <v>1</v>
      </c>
      <c r="B4" s="3">
        <v>13</v>
      </c>
      <c r="C4" s="3" t="s">
        <v>5</v>
      </c>
      <c r="D4" s="3" t="s">
        <v>9</v>
      </c>
      <c r="E4" s="3" t="s">
        <v>7</v>
      </c>
      <c r="F4" s="3">
        <v>0.98</v>
      </c>
    </row>
    <row r="5" spans="1:7" ht="18" x14ac:dyDescent="0.4">
      <c r="A5" s="2" t="s">
        <v>2</v>
      </c>
      <c r="B5" s="3">
        <v>12</v>
      </c>
      <c r="C5" s="3" t="s">
        <v>6</v>
      </c>
      <c r="D5" s="3" t="s">
        <v>10</v>
      </c>
      <c r="E5" s="3" t="s">
        <v>5</v>
      </c>
      <c r="F5" s="3">
        <v>0.95</v>
      </c>
    </row>
    <row r="6" spans="1:7" ht="18" x14ac:dyDescent="0.4">
      <c r="A6" s="2" t="s">
        <v>3</v>
      </c>
      <c r="B6" s="3">
        <v>14</v>
      </c>
      <c r="C6" s="3" t="s">
        <v>7</v>
      </c>
      <c r="D6" s="3" t="s">
        <v>7</v>
      </c>
      <c r="E6" s="3" t="s">
        <v>9</v>
      </c>
      <c r="F6" s="3">
        <v>0.96</v>
      </c>
    </row>
    <row r="7" spans="1:7" ht="18" x14ac:dyDescent="0.4">
      <c r="A7" s="2" t="s">
        <v>4</v>
      </c>
      <c r="B7" s="3">
        <v>18</v>
      </c>
      <c r="C7" s="3" t="s">
        <v>8</v>
      </c>
      <c r="D7" s="3" t="s">
        <v>8</v>
      </c>
      <c r="E7" s="3" t="s">
        <v>7</v>
      </c>
      <c r="F7" s="3">
        <v>0.97</v>
      </c>
    </row>
    <row r="9" spans="1:7" ht="54" x14ac:dyDescent="0.4">
      <c r="A9" s="2"/>
      <c r="B9" s="3" t="s">
        <v>15</v>
      </c>
      <c r="C9" s="3" t="s">
        <v>14</v>
      </c>
      <c r="D9" s="3" t="s">
        <v>0</v>
      </c>
      <c r="E9" s="3" t="s">
        <v>13</v>
      </c>
      <c r="F9" s="3" t="s">
        <v>12</v>
      </c>
    </row>
    <row r="10" spans="1:7" ht="18" x14ac:dyDescent="0.4">
      <c r="A10" s="2" t="s">
        <v>1</v>
      </c>
      <c r="B10" s="3">
        <v>13</v>
      </c>
      <c r="C10" s="3">
        <v>9</v>
      </c>
      <c r="D10" s="3">
        <v>7</v>
      </c>
      <c r="E10" s="3">
        <v>8</v>
      </c>
      <c r="F10" s="3">
        <v>0.98</v>
      </c>
    </row>
    <row r="11" spans="1:7" ht="18" x14ac:dyDescent="0.4">
      <c r="A11" s="2" t="s">
        <v>2</v>
      </c>
      <c r="B11" s="3">
        <v>12</v>
      </c>
      <c r="C11" s="3">
        <v>5</v>
      </c>
      <c r="D11" s="3">
        <v>5</v>
      </c>
      <c r="E11" s="3">
        <v>9</v>
      </c>
      <c r="F11" s="3">
        <v>0.95</v>
      </c>
    </row>
    <row r="12" spans="1:7" ht="18" x14ac:dyDescent="0.4">
      <c r="A12" s="2" t="s">
        <v>3</v>
      </c>
      <c r="B12" s="3">
        <v>14</v>
      </c>
      <c r="C12" s="3">
        <v>8</v>
      </c>
      <c r="D12" s="3">
        <v>8</v>
      </c>
      <c r="E12" s="3">
        <v>7</v>
      </c>
      <c r="F12" s="3">
        <v>0.96</v>
      </c>
    </row>
    <row r="13" spans="1:7" ht="18" x14ac:dyDescent="0.4">
      <c r="A13" s="2" t="s">
        <v>4</v>
      </c>
      <c r="B13" s="3">
        <v>18</v>
      </c>
      <c r="C13" s="3">
        <v>6</v>
      </c>
      <c r="D13" s="3">
        <v>6</v>
      </c>
      <c r="E13" s="3">
        <v>8</v>
      </c>
      <c r="F13" s="3">
        <v>0.97</v>
      </c>
    </row>
    <row r="14" spans="1:7" x14ac:dyDescent="0.35">
      <c r="B14" s="1">
        <f>SQRT(SUMSQ(B10:B13))</f>
        <v>28.861739379323623</v>
      </c>
      <c r="C14" s="1">
        <f t="shared" ref="C14:F14" si="0">SQRT(SUMSQ(C10:C13))</f>
        <v>14.352700094407323</v>
      </c>
      <c r="D14" s="1">
        <f t="shared" si="0"/>
        <v>13.19090595827292</v>
      </c>
      <c r="E14" s="1">
        <f t="shared" si="0"/>
        <v>16.06237840420901</v>
      </c>
      <c r="F14" s="1">
        <f t="shared" si="0"/>
        <v>1.9301295293321636</v>
      </c>
    </row>
    <row r="16" spans="1:7" ht="54" x14ac:dyDescent="0.4">
      <c r="A16" s="2"/>
      <c r="B16" s="3" t="s">
        <v>15</v>
      </c>
      <c r="C16" s="3" t="s">
        <v>14</v>
      </c>
      <c r="D16" s="3" t="s">
        <v>0</v>
      </c>
      <c r="E16" s="3" t="s">
        <v>13</v>
      </c>
      <c r="F16" s="3" t="s">
        <v>12</v>
      </c>
    </row>
    <row r="17" spans="1:14" ht="18" x14ac:dyDescent="0.4">
      <c r="A17" s="2" t="s">
        <v>1</v>
      </c>
      <c r="B17" s="3">
        <f>B10/B$14</f>
        <v>0.45042330363890409</v>
      </c>
      <c r="C17" s="3">
        <f>C10/C$14</f>
        <v>0.62705971286245588</v>
      </c>
      <c r="D17" s="3">
        <f t="shared" ref="C17:F17" si="1">D10/D$14</f>
        <v>0.53066863050523239</v>
      </c>
      <c r="E17" s="3">
        <f t="shared" si="1"/>
        <v>0.49805824509175228</v>
      </c>
      <c r="F17" s="3">
        <f t="shared" si="1"/>
        <v>0.50773794458192956</v>
      </c>
    </row>
    <row r="18" spans="1:14" ht="18" x14ac:dyDescent="0.4">
      <c r="A18" s="2" t="s">
        <v>2</v>
      </c>
      <c r="B18" s="3">
        <f t="shared" ref="B18:F20" si="2">B11/B$14</f>
        <v>0.41577535720514225</v>
      </c>
      <c r="C18" s="3">
        <f>C11/C$14</f>
        <v>0.34836650714580886</v>
      </c>
      <c r="D18" s="3">
        <f t="shared" si="2"/>
        <v>0.37904902178945171</v>
      </c>
      <c r="E18" s="3">
        <f t="shared" si="2"/>
        <v>0.5603155257282213</v>
      </c>
      <c r="F18" s="3">
        <f t="shared" si="2"/>
        <v>0.49219494627840116</v>
      </c>
    </row>
    <row r="19" spans="1:14" ht="18" x14ac:dyDescent="0.4">
      <c r="A19" s="2" t="s">
        <v>3</v>
      </c>
      <c r="B19" s="3">
        <f t="shared" si="2"/>
        <v>0.48507125007266594</v>
      </c>
      <c r="C19" s="3">
        <f>C12/C$14</f>
        <v>0.55738641143329415</v>
      </c>
      <c r="D19" s="3">
        <f t="shared" si="2"/>
        <v>0.6064784348631227</v>
      </c>
      <c r="E19" s="3">
        <f t="shared" si="2"/>
        <v>0.43580096445528327</v>
      </c>
      <c r="F19" s="3">
        <f t="shared" si="2"/>
        <v>0.49737594571291061</v>
      </c>
    </row>
    <row r="20" spans="1:14" ht="18" x14ac:dyDescent="0.4">
      <c r="A20" s="2" t="s">
        <v>4</v>
      </c>
      <c r="B20" s="3">
        <f>B13/B$14</f>
        <v>0.62366303580771343</v>
      </c>
      <c r="C20" s="3">
        <f>C13/C$14</f>
        <v>0.41803980857497058</v>
      </c>
      <c r="D20" s="3">
        <f t="shared" ref="C20:F20" si="3">D13/D$14</f>
        <v>0.45485882614734202</v>
      </c>
      <c r="E20" s="3">
        <f t="shared" si="3"/>
        <v>0.49805824509175228</v>
      </c>
      <c r="F20" s="3">
        <f t="shared" si="3"/>
        <v>0.50255694514742011</v>
      </c>
    </row>
    <row r="22" spans="1:14" ht="72" x14ac:dyDescent="0.4">
      <c r="A22" s="2"/>
      <c r="B22" s="3" t="s">
        <v>15</v>
      </c>
      <c r="C22" s="3" t="s">
        <v>14</v>
      </c>
      <c r="D22" s="3" t="s">
        <v>0</v>
      </c>
      <c r="E22" s="3" t="s">
        <v>13</v>
      </c>
      <c r="F22" s="3" t="s">
        <v>12</v>
      </c>
      <c r="H22" s="2"/>
      <c r="I22" s="3" t="s">
        <v>15</v>
      </c>
      <c r="J22" s="3" t="s">
        <v>14</v>
      </c>
      <c r="K22" s="3" t="s">
        <v>0</v>
      </c>
      <c r="L22" s="3" t="s">
        <v>13</v>
      </c>
      <c r="M22" s="3" t="s">
        <v>12</v>
      </c>
      <c r="N22" s="5" t="s">
        <v>18</v>
      </c>
    </row>
    <row r="23" spans="1:14" ht="18" x14ac:dyDescent="0.4">
      <c r="A23" s="2" t="s">
        <v>1</v>
      </c>
      <c r="B23" s="3">
        <f>B17*B$2</f>
        <v>6.3059262509446573E-2</v>
      </c>
      <c r="C23" s="3">
        <f>C17*C$2</f>
        <v>0.1504943310869894</v>
      </c>
      <c r="D23" s="3">
        <f>D17*D$2</f>
        <v>7.9600294575784852E-2</v>
      </c>
      <c r="E23" s="3">
        <f>E17*E$2</f>
        <v>0.12451456127293807</v>
      </c>
      <c r="F23" s="3">
        <f>F17*F$2</f>
        <v>0.1117023478080245</v>
      </c>
      <c r="H23" s="2" t="s">
        <v>1</v>
      </c>
      <c r="I23" s="3">
        <f>(B23-B$28)^2</f>
        <v>2.3529411764705836E-5</v>
      </c>
      <c r="J23" s="3">
        <f>(C23-C$28)^2</f>
        <v>0</v>
      </c>
      <c r="K23" s="3">
        <f>(D23-D$28)^2</f>
        <v>1.293103448275861E-4</v>
      </c>
      <c r="L23" s="3">
        <f t="shared" ref="J23:M26" si="4">(E23-E$28)^2</f>
        <v>2.4224806201550374E-4</v>
      </c>
      <c r="M23" s="3">
        <f t="shared" si="4"/>
        <v>0</v>
      </c>
      <c r="N23" s="5">
        <f>SQRT(SUM(I23:M23))</f>
        <v>1.987681610841625E-2</v>
      </c>
    </row>
    <row r="24" spans="1:14" ht="18" x14ac:dyDescent="0.4">
      <c r="A24" s="2" t="s">
        <v>2</v>
      </c>
      <c r="B24" s="3">
        <f t="shared" ref="B24:F24" si="5">B18*B$2</f>
        <v>5.8208550008719918E-2</v>
      </c>
      <c r="C24" s="3">
        <f t="shared" si="5"/>
        <v>8.3607961714994128E-2</v>
      </c>
      <c r="D24" s="3">
        <f t="shared" si="5"/>
        <v>5.6857353268417753E-2</v>
      </c>
      <c r="E24" s="3">
        <f t="shared" si="5"/>
        <v>0.14007888143205532</v>
      </c>
      <c r="F24" s="3">
        <f t="shared" si="5"/>
        <v>0.10828288818124826</v>
      </c>
      <c r="H24" s="2" t="s">
        <v>2</v>
      </c>
      <c r="I24" s="3">
        <f t="shared" ref="I24:I26" si="6">(B24-B$28)^2</f>
        <v>0</v>
      </c>
      <c r="J24" s="3">
        <f>(C24-C$28)^2</f>
        <v>4.4737864077669864E-3</v>
      </c>
      <c r="K24" s="3">
        <f t="shared" si="4"/>
        <v>1.1637931034482753E-3</v>
      </c>
      <c r="L24" s="3">
        <f t="shared" si="4"/>
        <v>0</v>
      </c>
      <c r="M24" s="3">
        <f t="shared" si="4"/>
        <v>1.1692704139152714E-5</v>
      </c>
      <c r="N24" s="5">
        <f t="shared" ref="N24:N26" si="7">SQRT(SUM(I24:M24))</f>
        <v>7.5161640584505696E-2</v>
      </c>
    </row>
    <row r="25" spans="1:14" ht="18" x14ac:dyDescent="0.4">
      <c r="A25" s="2" t="s">
        <v>3</v>
      </c>
      <c r="B25" s="3">
        <f t="shared" ref="B25:F25" si="8">B19*B$2</f>
        <v>6.7909975010173235E-2</v>
      </c>
      <c r="C25" s="3">
        <f t="shared" si="8"/>
        <v>0.13377273874399059</v>
      </c>
      <c r="D25" s="3">
        <f t="shared" si="8"/>
        <v>9.0971765229468399E-2</v>
      </c>
      <c r="E25" s="3">
        <f t="shared" si="8"/>
        <v>0.10895024111382082</v>
      </c>
      <c r="F25" s="3">
        <f t="shared" si="8"/>
        <v>0.10942270805684033</v>
      </c>
      <c r="H25" s="2" t="s">
        <v>3</v>
      </c>
      <c r="I25" s="3">
        <f t="shared" si="6"/>
        <v>9.4117647058823481E-5</v>
      </c>
      <c r="J25" s="3">
        <f t="shared" si="4"/>
        <v>2.7961165048543622E-4</v>
      </c>
      <c r="K25" s="3">
        <f t="shared" si="4"/>
        <v>0</v>
      </c>
      <c r="L25" s="3">
        <f t="shared" si="4"/>
        <v>9.6899224806201495E-4</v>
      </c>
      <c r="M25" s="3">
        <f t="shared" si="4"/>
        <v>5.196757395179026E-6</v>
      </c>
      <c r="N25" s="5">
        <f t="shared" si="7"/>
        <v>3.6714006904742143E-2</v>
      </c>
    </row>
    <row r="26" spans="1:14" ht="18" x14ac:dyDescent="0.4">
      <c r="A26" s="2" t="s">
        <v>4</v>
      </c>
      <c r="B26" s="3">
        <f t="shared" ref="B26:F26" si="9">B20*B$2</f>
        <v>8.7312825013079895E-2</v>
      </c>
      <c r="C26" s="3">
        <f t="shared" si="9"/>
        <v>0.10032955405799293</v>
      </c>
      <c r="D26" s="3">
        <f t="shared" si="9"/>
        <v>6.8228823922101306E-2</v>
      </c>
      <c r="E26" s="3">
        <f t="shared" si="9"/>
        <v>0.12451456127293807</v>
      </c>
      <c r="F26" s="3">
        <f t="shared" si="9"/>
        <v>0.11056252793243243</v>
      </c>
      <c r="H26" s="2" t="s">
        <v>4</v>
      </c>
      <c r="I26" s="3">
        <f t="shared" si="6"/>
        <v>8.4705882352941288E-4</v>
      </c>
      <c r="J26" s="3">
        <f t="shared" si="4"/>
        <v>2.5165048543689316E-3</v>
      </c>
      <c r="K26" s="3">
        <f t="shared" si="4"/>
        <v>5.1724137931034441E-4</v>
      </c>
      <c r="L26" s="3">
        <f t="shared" si="4"/>
        <v>2.4224806201550374E-4</v>
      </c>
      <c r="M26" s="3">
        <f t="shared" si="4"/>
        <v>1.2991893487947249E-6</v>
      </c>
      <c r="N26" s="5">
        <f t="shared" si="7"/>
        <v>6.422112042445996E-2</v>
      </c>
    </row>
    <row r="28" spans="1:14" ht="18" x14ac:dyDescent="0.4">
      <c r="A28" s="4" t="s">
        <v>16</v>
      </c>
      <c r="B28" s="1">
        <f>MIN(B23:B26)</f>
        <v>5.8208550008719918E-2</v>
      </c>
      <c r="C28" s="1">
        <f>MAX(C23:C26)</f>
        <v>0.1504943310869894</v>
      </c>
      <c r="D28" s="1">
        <f>MAX(D23:D26)</f>
        <v>9.0971765229468399E-2</v>
      </c>
      <c r="E28" s="1">
        <f>MAX(E23:E26)</f>
        <v>0.14007888143205532</v>
      </c>
      <c r="F28" s="1">
        <f>MAX(F23:F26)</f>
        <v>0.1117023478080245</v>
      </c>
    </row>
    <row r="29" spans="1:14" ht="18" x14ac:dyDescent="0.4">
      <c r="A29" s="4" t="s">
        <v>17</v>
      </c>
      <c r="B29" s="1">
        <f>MAX(B23:B26)</f>
        <v>8.7312825013079895E-2</v>
      </c>
      <c r="C29" s="1">
        <f>MIN(C23:C26)</f>
        <v>8.3607961714994128E-2</v>
      </c>
      <c r="D29" s="1">
        <f>MIN(D23:D26)</f>
        <v>5.6857353268417753E-2</v>
      </c>
      <c r="E29" s="1">
        <f>MIN(E23:E26)</f>
        <v>0.10895024111382082</v>
      </c>
      <c r="F29" s="1">
        <f>MIN(F23:F26)</f>
        <v>0.10828288818124826</v>
      </c>
      <c r="G29" s="1"/>
    </row>
    <row r="30" spans="1:14" x14ac:dyDescent="0.35">
      <c r="G30" s="1"/>
    </row>
    <row r="31" spans="1:14" ht="54" x14ac:dyDescent="0.4">
      <c r="A31" s="2"/>
      <c r="B31" s="3" t="s">
        <v>15</v>
      </c>
      <c r="C31" s="3" t="s">
        <v>14</v>
      </c>
      <c r="D31" s="3" t="s">
        <v>0</v>
      </c>
      <c r="E31" s="3" t="s">
        <v>13</v>
      </c>
      <c r="F31" s="3" t="s">
        <v>12</v>
      </c>
      <c r="G31" s="1" t="s">
        <v>19</v>
      </c>
    </row>
    <row r="32" spans="1:14" ht="18" x14ac:dyDescent="0.4">
      <c r="A32" s="2" t="s">
        <v>1</v>
      </c>
      <c r="B32" s="3">
        <f>(B23-B$29)^2</f>
        <v>5.882352941176482E-4</v>
      </c>
      <c r="C32" s="3">
        <f>(C23-C$29)^2</f>
        <v>4.4737864077669864E-3</v>
      </c>
      <c r="D32" s="3">
        <f t="shared" ref="C32:F32" si="10">(D23-D$29)^2</f>
        <v>5.1724137931034473E-4</v>
      </c>
      <c r="E32" s="3">
        <f t="shared" si="10"/>
        <v>2.4224806201550374E-4</v>
      </c>
      <c r="F32" s="3">
        <f t="shared" si="10"/>
        <v>1.1692704139152714E-5</v>
      </c>
      <c r="G32" s="1">
        <f>SQRT(SUM(B32:F32))</f>
        <v>7.6375413893147809E-2</v>
      </c>
      <c r="I32">
        <f>G32/(G32+N23)</f>
        <v>0.79349240939048105</v>
      </c>
      <c r="L32">
        <f>N23/(G32+N23)</f>
        <v>0.20650759060951895</v>
      </c>
      <c r="M32">
        <v>1</v>
      </c>
    </row>
    <row r="33" spans="1:13" ht="18" x14ac:dyDescent="0.4">
      <c r="A33" s="2" t="s">
        <v>2</v>
      </c>
      <c r="B33" s="3">
        <f t="shared" ref="B33:F35" si="11">(B24-B$29)^2</f>
        <v>8.4705882352941288E-4</v>
      </c>
      <c r="C33" s="3">
        <f t="shared" si="11"/>
        <v>0</v>
      </c>
      <c r="D33" s="3">
        <f t="shared" si="11"/>
        <v>0</v>
      </c>
      <c r="E33" s="3">
        <f t="shared" si="11"/>
        <v>9.6899224806201495E-4</v>
      </c>
      <c r="F33" s="3">
        <f t="shared" si="11"/>
        <v>0</v>
      </c>
      <c r="G33" s="1">
        <f t="shared" ref="G33:G35" si="12">SQRT(SUM(B33:F33))</f>
        <v>4.2615150728249548E-2</v>
      </c>
      <c r="I33">
        <f t="shared" ref="I33:I35" si="13">G33/(G33+N24)</f>
        <v>0.36182978202458738</v>
      </c>
      <c r="L33">
        <f t="shared" ref="L33:L35" si="14">N24/(G33+N24)</f>
        <v>0.63817021797541262</v>
      </c>
      <c r="M33">
        <v>3</v>
      </c>
    </row>
    <row r="34" spans="1:13" ht="18" x14ac:dyDescent="0.4">
      <c r="A34" s="2" t="s">
        <v>3</v>
      </c>
      <c r="B34" s="3">
        <f>(B25-B$29)^2</f>
        <v>3.7647058823529501E-4</v>
      </c>
      <c r="C34" s="3">
        <f t="shared" ref="C34:F34" si="15">(C25-C$29)^2</f>
        <v>2.5165048543689316E-3</v>
      </c>
      <c r="D34" s="3">
        <f t="shared" si="15"/>
        <v>1.1637931034482753E-3</v>
      </c>
      <c r="E34" s="3">
        <f t="shared" si="15"/>
        <v>0</v>
      </c>
      <c r="F34" s="3">
        <f t="shared" si="15"/>
        <v>1.2991893487947249E-6</v>
      </c>
      <c r="G34" s="1">
        <f t="shared" si="12"/>
        <v>6.3702964887054486E-2</v>
      </c>
      <c r="I34">
        <f t="shared" si="13"/>
        <v>0.63438444468466415</v>
      </c>
      <c r="L34">
        <f t="shared" si="14"/>
        <v>0.36561555531533591</v>
      </c>
      <c r="M34">
        <v>2</v>
      </c>
    </row>
    <row r="35" spans="1:13" ht="18" x14ac:dyDescent="0.4">
      <c r="A35" s="2" t="s">
        <v>4</v>
      </c>
      <c r="B35" s="3">
        <f>(B26-B$29)^2</f>
        <v>0</v>
      </c>
      <c r="C35" s="3">
        <f t="shared" ref="C35:F35" si="16">(C26-C$29)^2</f>
        <v>2.7961165048543622E-4</v>
      </c>
      <c r="D35" s="3">
        <f t="shared" si="16"/>
        <v>1.2931034482758626E-4</v>
      </c>
      <c r="E35" s="3">
        <f t="shared" si="16"/>
        <v>2.4224806201550374E-4</v>
      </c>
      <c r="F35" s="3">
        <f t="shared" si="16"/>
        <v>5.196757395179026E-6</v>
      </c>
      <c r="G35" s="1">
        <f t="shared" si="12"/>
        <v>2.5619656803394248E-2</v>
      </c>
      <c r="I35">
        <f t="shared" si="13"/>
        <v>0.28516735489072703</v>
      </c>
      <c r="L35">
        <f t="shared" si="14"/>
        <v>0.71483264510927302</v>
      </c>
      <c r="M35">
        <v>4</v>
      </c>
    </row>
    <row r="36" spans="1:13" x14ac:dyDescent="0.35">
      <c r="G36" s="1"/>
    </row>
    <row r="37" spans="1:13" x14ac:dyDescent="0.35">
      <c r="G37" s="1"/>
    </row>
    <row r="38" spans="1:13" x14ac:dyDescent="0.35">
      <c r="G38" s="1"/>
    </row>
    <row r="39" spans="1:13" x14ac:dyDescent="0.35">
      <c r="G39" s="1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IIM Amritsar</dc:creator>
  <cp:lastModifiedBy>IIM Amritsar</cp:lastModifiedBy>
  <dcterms:created xsi:type="dcterms:W3CDTF">2022-06-27T03:47:34Z</dcterms:created>
  <dcterms:modified xsi:type="dcterms:W3CDTF">2023-07-02T04:48:39Z</dcterms:modified>
</cp:coreProperties>
</file>