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OneDrive\Desktop\"/>
    </mc:Choice>
  </mc:AlternateContent>
  <bookViews>
    <workbookView xWindow="0" yWindow="0" windowWidth="28770" windowHeight="117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6" i="1" l="1"/>
  <c r="J32" i="1"/>
  <c r="K25" i="1"/>
  <c r="K26" i="1"/>
  <c r="K27" i="1"/>
  <c r="K28" i="1"/>
  <c r="K24" i="1"/>
  <c r="G28" i="1"/>
  <c r="F27" i="1"/>
  <c r="D27" i="1"/>
  <c r="H26" i="1"/>
  <c r="E26" i="1"/>
  <c r="D26" i="1"/>
  <c r="H25" i="1"/>
  <c r="G25" i="1"/>
  <c r="H24" i="1"/>
  <c r="E24" i="1"/>
  <c r="E21" i="1"/>
  <c r="F21" i="1"/>
  <c r="G21" i="1"/>
  <c r="H21" i="1"/>
  <c r="D21" i="1"/>
  <c r="J17" i="1"/>
  <c r="J18" i="1"/>
  <c r="J19" i="1"/>
  <c r="J20" i="1"/>
  <c r="J16" i="1"/>
  <c r="H17" i="1"/>
  <c r="H18" i="1"/>
  <c r="H19" i="1"/>
  <c r="H20" i="1"/>
  <c r="H16" i="1"/>
  <c r="G17" i="1"/>
  <c r="G18" i="1"/>
  <c r="G19" i="1"/>
  <c r="G20" i="1"/>
  <c r="G16" i="1"/>
  <c r="F17" i="1"/>
  <c r="F18" i="1"/>
  <c r="F19" i="1"/>
  <c r="F20" i="1"/>
  <c r="F16" i="1"/>
  <c r="E17" i="1"/>
  <c r="E18" i="1"/>
  <c r="E19" i="1"/>
  <c r="E20" i="1"/>
  <c r="E16" i="1"/>
  <c r="D17" i="1"/>
  <c r="D18" i="1"/>
  <c r="D19" i="1"/>
  <c r="D20" i="1"/>
  <c r="D16" i="1"/>
  <c r="E11" i="1"/>
  <c r="F11" i="1"/>
  <c r="G11" i="1"/>
  <c r="H11" i="1"/>
  <c r="D11" i="1"/>
  <c r="G9" i="1"/>
  <c r="H7" i="1"/>
  <c r="F8" i="1"/>
  <c r="H6" i="1"/>
  <c r="G6" i="1"/>
  <c r="E7" i="1"/>
  <c r="E5" i="1"/>
  <c r="H5" i="1"/>
  <c r="D8" i="1"/>
  <c r="D7" i="1"/>
</calcChain>
</file>

<file path=xl/sharedStrings.xml><?xml version="1.0" encoding="utf-8"?>
<sst xmlns="http://schemas.openxmlformats.org/spreadsheetml/2006/main" count="50" uniqueCount="18">
  <si>
    <t>Flexibility</t>
  </si>
  <si>
    <t>Cost</t>
  </si>
  <si>
    <t>Leadtime</t>
  </si>
  <si>
    <t>Finance stability</t>
  </si>
  <si>
    <t>Quality</t>
  </si>
  <si>
    <t>sum column</t>
  </si>
  <si>
    <t>step 2</t>
  </si>
  <si>
    <t>step 1</t>
  </si>
  <si>
    <t>step 3</t>
  </si>
  <si>
    <t xml:space="preserve">Normalized </t>
  </si>
  <si>
    <t>Row Average (X)</t>
  </si>
  <si>
    <t>Priority vector</t>
  </si>
  <si>
    <t>Step 4</t>
  </si>
  <si>
    <t>AX</t>
  </si>
  <si>
    <t>A</t>
  </si>
  <si>
    <t>lambda max</t>
  </si>
  <si>
    <t>CI</t>
  </si>
  <si>
    <t>(lambda max-n)/(n-1)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</si>
</sst>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2" fontId="0" fillId="0" borderId="0" xfId="0" applyNumberFormat="1"/>
    <xf numFmtId="2" fontId="0" fillId="0" borderId="1" xfId="0" applyNumberForma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1" xfId="0" applyFill="1" applyBorder="1" applyAlignment="1">
      <alignment horizontal="center" vertical="center"/>
    </xf>
    <xf numFmtId="2" fontId="0" fillId="0" borderId="1" xfId="0" applyNumberFormat="1" applyBorder="1"/>
    <xf numFmtId="0" fontId="1" fillId="0" borderId="0" xfId="0" applyFont="1"/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0" xfId="0" applyNumberFormat="1" applyFont="1"/>
    <xf numFmtId="0" fontId="1" fillId="0" borderId="0" xfId="0" applyFont="1" applyAlignment="1">
      <alignment wrapText="1"/>
    </xf>
    <xf numFmtId="2" fontId="1" fillId="0" borderId="0" xfId="0" applyNumberFormat="1" applyFont="1" applyAlignment="1">
      <alignment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K37"/>
  <sheetViews>
    <sheetView tabSelected="1" topLeftCell="A4" workbookViewId="0">
      <selection activeCell="L36" sqref="L36"/>
    </sheetView>
  </sheetViews>
  <sheetFormatPr defaultRowHeight="15" x14ac:dyDescent="0.25"/>
  <cols>
    <col min="3" max="3" width="15.5703125" bestFit="1" customWidth="1"/>
    <col min="7" max="7" width="15.5703125" bestFit="1" customWidth="1"/>
    <col min="10" max="10" width="12.5703125" bestFit="1" customWidth="1"/>
    <col min="11" max="11" width="11.5703125" style="5" bestFit="1" customWidth="1"/>
  </cols>
  <sheetData>
    <row r="4" spans="2:11" x14ac:dyDescent="0.25">
      <c r="B4" t="s">
        <v>7</v>
      </c>
      <c r="C4" s="1"/>
      <c r="D4" s="1" t="s">
        <v>0</v>
      </c>
      <c r="E4" s="1" t="s">
        <v>1</v>
      </c>
      <c r="F4" s="1" t="s">
        <v>2</v>
      </c>
      <c r="G4" s="1" t="s">
        <v>3</v>
      </c>
      <c r="H4" s="1" t="s">
        <v>4</v>
      </c>
    </row>
    <row r="5" spans="2:11" x14ac:dyDescent="0.25">
      <c r="C5" s="1" t="s">
        <v>0</v>
      </c>
      <c r="D5" s="1">
        <v>1</v>
      </c>
      <c r="E5" s="1">
        <f>1/5</f>
        <v>0.2</v>
      </c>
      <c r="F5" s="1">
        <v>5</v>
      </c>
      <c r="G5" s="1">
        <v>2</v>
      </c>
      <c r="H5" s="1">
        <f>1/7</f>
        <v>0.14285714285714285</v>
      </c>
    </row>
    <row r="6" spans="2:11" x14ac:dyDescent="0.25">
      <c r="C6" s="1" t="s">
        <v>1</v>
      </c>
      <c r="D6" s="1">
        <v>5</v>
      </c>
      <c r="E6" s="1">
        <v>1</v>
      </c>
      <c r="F6" s="1">
        <v>5</v>
      </c>
      <c r="G6" s="1">
        <f>1/7</f>
        <v>0.14285714285714285</v>
      </c>
      <c r="H6" s="1">
        <f>1/9</f>
        <v>0.1111111111111111</v>
      </c>
    </row>
    <row r="7" spans="2:11" x14ac:dyDescent="0.25">
      <c r="C7" s="1" t="s">
        <v>2</v>
      </c>
      <c r="D7" s="1">
        <f>1/5</f>
        <v>0.2</v>
      </c>
      <c r="E7" s="1">
        <f>1/5</f>
        <v>0.2</v>
      </c>
      <c r="F7" s="1">
        <v>1</v>
      </c>
      <c r="G7" s="1">
        <v>3</v>
      </c>
      <c r="H7" s="1">
        <f>1/7</f>
        <v>0.14285714285714285</v>
      </c>
    </row>
    <row r="8" spans="2:11" x14ac:dyDescent="0.25">
      <c r="C8" s="1" t="s">
        <v>3</v>
      </c>
      <c r="D8" s="1">
        <f>1/2</f>
        <v>0.5</v>
      </c>
      <c r="E8" s="1">
        <v>7</v>
      </c>
      <c r="F8" s="1">
        <f>1/3</f>
        <v>0.33333333333333331</v>
      </c>
      <c r="G8" s="1">
        <v>1</v>
      </c>
      <c r="H8" s="1">
        <v>5</v>
      </c>
    </row>
    <row r="9" spans="2:11" x14ac:dyDescent="0.25">
      <c r="C9" s="1" t="s">
        <v>4</v>
      </c>
      <c r="D9" s="1">
        <v>7</v>
      </c>
      <c r="E9" s="1">
        <v>9</v>
      </c>
      <c r="F9" s="1">
        <v>7</v>
      </c>
      <c r="G9" s="1">
        <f>1/5</f>
        <v>0.2</v>
      </c>
      <c r="H9" s="1">
        <v>1</v>
      </c>
    </row>
    <row r="11" spans="2:11" x14ac:dyDescent="0.25">
      <c r="B11" t="s">
        <v>6</v>
      </c>
      <c r="C11" s="2" t="s">
        <v>5</v>
      </c>
      <c r="D11" s="3">
        <f>SUM(D5:D9)</f>
        <v>13.7</v>
      </c>
      <c r="E11" s="3">
        <f t="shared" ref="E11:H11" si="0">SUM(E5:E9)</f>
        <v>17.399999999999999</v>
      </c>
      <c r="F11" s="3">
        <f t="shared" si="0"/>
        <v>18.333333333333336</v>
      </c>
      <c r="G11" s="3">
        <f t="shared" si="0"/>
        <v>6.3428571428571425</v>
      </c>
      <c r="H11" s="3">
        <f t="shared" si="0"/>
        <v>6.3968253968253972</v>
      </c>
    </row>
    <row r="14" spans="2:11" x14ac:dyDescent="0.25">
      <c r="B14" t="s">
        <v>8</v>
      </c>
      <c r="C14" t="s">
        <v>9</v>
      </c>
    </row>
    <row r="15" spans="2:11" x14ac:dyDescent="0.25">
      <c r="C15" s="1"/>
      <c r="D15" s="1" t="s">
        <v>0</v>
      </c>
      <c r="E15" s="1" t="s">
        <v>1</v>
      </c>
      <c r="F15" s="1" t="s">
        <v>2</v>
      </c>
      <c r="G15" s="1" t="s">
        <v>3</v>
      </c>
      <c r="H15" s="1" t="s">
        <v>4</v>
      </c>
      <c r="J15" s="7" t="s">
        <v>10</v>
      </c>
    </row>
    <row r="16" spans="2:11" x14ac:dyDescent="0.25">
      <c r="C16" s="1" t="s">
        <v>0</v>
      </c>
      <c r="D16" s="4">
        <f>D5/$D$11</f>
        <v>7.2992700729927015E-2</v>
      </c>
      <c r="E16" s="4">
        <f>E5/$E$11</f>
        <v>1.149425287356322E-2</v>
      </c>
      <c r="F16" s="4">
        <f>F5/$F$11</f>
        <v>0.27272727272727271</v>
      </c>
      <c r="G16" s="4">
        <f>G5/$G$11</f>
        <v>0.31531531531531531</v>
      </c>
      <c r="H16" s="4">
        <f>H5/$H$11</f>
        <v>2.2332506203473945E-2</v>
      </c>
      <c r="J16" s="8">
        <f>AVERAGE(D16:H16)</f>
        <v>0.13897240956991044</v>
      </c>
      <c r="K16" s="6" t="s">
        <v>11</v>
      </c>
    </row>
    <row r="17" spans="2:11" x14ac:dyDescent="0.25">
      <c r="C17" s="1" t="s">
        <v>1</v>
      </c>
      <c r="D17" s="4">
        <f t="shared" ref="D17:D20" si="1">D6/$D$11</f>
        <v>0.36496350364963503</v>
      </c>
      <c r="E17" s="4">
        <f t="shared" ref="E17:E20" si="2">E6/$E$11</f>
        <v>5.7471264367816098E-2</v>
      </c>
      <c r="F17" s="4">
        <f t="shared" ref="F17:F20" si="3">F6/$F$11</f>
        <v>0.27272727272727271</v>
      </c>
      <c r="G17" s="4">
        <f t="shared" ref="G17:G20" si="4">G6/$G$11</f>
        <v>2.2522522522522521E-2</v>
      </c>
      <c r="H17" s="4">
        <f t="shared" ref="H17:H20" si="5">H6/$H$11</f>
        <v>1.7369727047146399E-2</v>
      </c>
      <c r="J17" s="8">
        <f t="shared" ref="J17:J20" si="6">AVERAGE(D17:H17)</f>
        <v>0.14701085806287856</v>
      </c>
      <c r="K17" s="6"/>
    </row>
    <row r="18" spans="2:11" x14ac:dyDescent="0.25">
      <c r="C18" s="1" t="s">
        <v>2</v>
      </c>
      <c r="D18" s="4">
        <f t="shared" si="1"/>
        <v>1.4598540145985403E-2</v>
      </c>
      <c r="E18" s="4">
        <f t="shared" si="2"/>
        <v>1.149425287356322E-2</v>
      </c>
      <c r="F18" s="4">
        <f t="shared" si="3"/>
        <v>5.4545454545454536E-2</v>
      </c>
      <c r="G18" s="4">
        <f t="shared" si="4"/>
        <v>0.47297297297297297</v>
      </c>
      <c r="H18" s="4">
        <f t="shared" si="5"/>
        <v>2.2332506203473945E-2</v>
      </c>
      <c r="J18" s="8">
        <f t="shared" si="6"/>
        <v>0.11518874534829002</v>
      </c>
      <c r="K18" s="6"/>
    </row>
    <row r="19" spans="2:11" x14ac:dyDescent="0.25">
      <c r="C19" s="1" t="s">
        <v>3</v>
      </c>
      <c r="D19" s="4">
        <f t="shared" si="1"/>
        <v>3.6496350364963508E-2</v>
      </c>
      <c r="E19" s="4">
        <f t="shared" si="2"/>
        <v>0.40229885057471265</v>
      </c>
      <c r="F19" s="4">
        <f t="shared" si="3"/>
        <v>1.8181818181818177E-2</v>
      </c>
      <c r="G19" s="4">
        <f t="shared" si="4"/>
        <v>0.15765765765765766</v>
      </c>
      <c r="H19" s="4">
        <f t="shared" si="5"/>
        <v>0.78163771712158803</v>
      </c>
      <c r="J19" s="8">
        <f t="shared" si="6"/>
        <v>0.27925447878014797</v>
      </c>
      <c r="K19" s="6"/>
    </row>
    <row r="20" spans="2:11" x14ac:dyDescent="0.25">
      <c r="C20" s="1" t="s">
        <v>4</v>
      </c>
      <c r="D20" s="4">
        <f t="shared" si="1"/>
        <v>0.51094890510948909</v>
      </c>
      <c r="E20" s="4">
        <f t="shared" si="2"/>
        <v>0.51724137931034486</v>
      </c>
      <c r="F20" s="4">
        <f t="shared" si="3"/>
        <v>0.38181818181818178</v>
      </c>
      <c r="G20" s="4">
        <f t="shared" si="4"/>
        <v>3.1531531531531536E-2</v>
      </c>
      <c r="H20" s="4">
        <f t="shared" si="5"/>
        <v>0.15632754342431762</v>
      </c>
      <c r="J20" s="8">
        <f t="shared" si="6"/>
        <v>0.31957350823877295</v>
      </c>
      <c r="K20" s="6"/>
    </row>
    <row r="21" spans="2:11" x14ac:dyDescent="0.25">
      <c r="D21" s="3">
        <f>SUM(D16:D20)</f>
        <v>1</v>
      </c>
      <c r="E21" s="3">
        <f t="shared" ref="E21:H21" si="7">SUM(E16:E20)</f>
        <v>1</v>
      </c>
      <c r="F21" s="3">
        <f t="shared" si="7"/>
        <v>1</v>
      </c>
      <c r="G21" s="3">
        <f t="shared" si="7"/>
        <v>0.99999999999999989</v>
      </c>
      <c r="H21" s="3">
        <f t="shared" si="7"/>
        <v>1</v>
      </c>
    </row>
    <row r="23" spans="2:11" x14ac:dyDescent="0.25">
      <c r="B23" t="s">
        <v>12</v>
      </c>
      <c r="C23" s="10" t="s">
        <v>14</v>
      </c>
      <c r="D23" s="11" t="s">
        <v>0</v>
      </c>
      <c r="E23" s="11" t="s">
        <v>1</v>
      </c>
      <c r="F23" s="11" t="s">
        <v>2</v>
      </c>
      <c r="G23" s="11" t="s">
        <v>3</v>
      </c>
      <c r="H23" s="11" t="s">
        <v>4</v>
      </c>
      <c r="I23" s="12" t="s">
        <v>10</v>
      </c>
      <c r="J23" s="9"/>
      <c r="K23" s="13" t="s">
        <v>13</v>
      </c>
    </row>
    <row r="24" spans="2:11" x14ac:dyDescent="0.25">
      <c r="C24" s="11" t="s">
        <v>0</v>
      </c>
      <c r="D24" s="11">
        <v>1</v>
      </c>
      <c r="E24" s="11">
        <f>1/5</f>
        <v>0.2</v>
      </c>
      <c r="F24" s="11">
        <v>5</v>
      </c>
      <c r="G24" s="11">
        <v>2</v>
      </c>
      <c r="H24" s="11">
        <f>1/7</f>
        <v>0.14285714285714285</v>
      </c>
      <c r="I24" s="12">
        <v>0.13897240956991044</v>
      </c>
      <c r="J24" s="9"/>
      <c r="K24" s="14">
        <f>(D24*I24+E24*I25+F24*I26+G24*I27+H24*I28)</f>
        <v>1.3484806238040568</v>
      </c>
    </row>
    <row r="25" spans="2:11" x14ac:dyDescent="0.25">
      <c r="C25" s="11" t="s">
        <v>1</v>
      </c>
      <c r="D25" s="11">
        <v>5</v>
      </c>
      <c r="E25" s="11">
        <v>1</v>
      </c>
      <c r="F25" s="11">
        <v>5</v>
      </c>
      <c r="G25" s="11">
        <f>1/7</f>
        <v>0.14285714285714285</v>
      </c>
      <c r="H25" s="11">
        <f>1/9</f>
        <v>0.1111111111111111</v>
      </c>
      <c r="I25" s="12">
        <v>0.14701085806287856</v>
      </c>
      <c r="J25" s="9"/>
      <c r="K25" s="14">
        <f t="shared" ref="K25:K28" si="8">(D25*I25+E25*I26+F25*I27+G25*I28+H25*I29)</f>
        <v>2.2921687878832473</v>
      </c>
    </row>
    <row r="26" spans="2:11" x14ac:dyDescent="0.25">
      <c r="C26" s="11" t="s">
        <v>2</v>
      </c>
      <c r="D26" s="11">
        <f>1/5</f>
        <v>0.2</v>
      </c>
      <c r="E26" s="11">
        <f>1/5</f>
        <v>0.2</v>
      </c>
      <c r="F26" s="11">
        <v>1</v>
      </c>
      <c r="G26" s="11">
        <v>3</v>
      </c>
      <c r="H26" s="11">
        <f>1/7</f>
        <v>0.14285714285714285</v>
      </c>
      <c r="I26" s="12">
        <v>0.11518874534829002</v>
      </c>
      <c r="J26" s="9"/>
      <c r="K26" s="14">
        <f t="shared" si="8"/>
        <v>0.39846215306446053</v>
      </c>
    </row>
    <row r="27" spans="2:11" x14ac:dyDescent="0.25">
      <c r="C27" s="11" t="s">
        <v>3</v>
      </c>
      <c r="D27" s="11">
        <f>1/2</f>
        <v>0.5</v>
      </c>
      <c r="E27" s="11">
        <v>7</v>
      </c>
      <c r="F27" s="11">
        <f>1/3</f>
        <v>0.33333333333333331</v>
      </c>
      <c r="G27" s="11">
        <v>1</v>
      </c>
      <c r="H27" s="11">
        <v>5</v>
      </c>
      <c r="I27" s="12">
        <v>0.27925447878014797</v>
      </c>
      <c r="J27" s="9"/>
      <c r="K27" s="14">
        <f t="shared" si="8"/>
        <v>2.3766417970614846</v>
      </c>
    </row>
    <row r="28" spans="2:11" x14ac:dyDescent="0.25">
      <c r="C28" s="11" t="s">
        <v>4</v>
      </c>
      <c r="D28" s="11">
        <v>7</v>
      </c>
      <c r="E28" s="11">
        <v>9</v>
      </c>
      <c r="F28" s="11">
        <v>7</v>
      </c>
      <c r="G28" s="11">
        <f>1/5</f>
        <v>0.2</v>
      </c>
      <c r="H28" s="11">
        <v>1</v>
      </c>
      <c r="I28" s="12">
        <v>0.31957350823877295</v>
      </c>
      <c r="J28" s="9"/>
      <c r="K28" s="14">
        <f t="shared" si="8"/>
        <v>2.2370145576714107</v>
      </c>
    </row>
    <row r="30" spans="2:11" ht="15.75" thickBot="1" x14ac:dyDescent="0.3"/>
    <row r="31" spans="2:11" x14ac:dyDescent="0.25">
      <c r="C31" s="15" t="s">
        <v>0</v>
      </c>
      <c r="D31" s="16">
        <v>4</v>
      </c>
    </row>
    <row r="32" spans="2:11" x14ac:dyDescent="0.25">
      <c r="C32" s="17" t="s">
        <v>1</v>
      </c>
      <c r="D32" s="18">
        <v>3</v>
      </c>
      <c r="H32" s="9" t="s">
        <v>15</v>
      </c>
      <c r="I32" s="9"/>
      <c r="J32" s="9">
        <f>AVERAGE(K24/I24,K25/I25,K26/I26,K27/I27,K28/I28)</f>
        <v>8.8529872521741115</v>
      </c>
    </row>
    <row r="33" spans="3:10" x14ac:dyDescent="0.25">
      <c r="C33" s="17" t="s">
        <v>2</v>
      </c>
      <c r="D33" s="18">
        <v>5</v>
      </c>
      <c r="H33" s="9"/>
      <c r="I33" s="9"/>
      <c r="J33" s="9"/>
    </row>
    <row r="34" spans="3:10" x14ac:dyDescent="0.25">
      <c r="C34" s="17" t="s">
        <v>3</v>
      </c>
      <c r="D34" s="18">
        <v>2</v>
      </c>
      <c r="H34" s="9"/>
      <c r="I34" s="9"/>
      <c r="J34" s="9"/>
    </row>
    <row r="35" spans="3:10" ht="15.75" thickBot="1" x14ac:dyDescent="0.3">
      <c r="C35" s="19" t="s">
        <v>4</v>
      </c>
      <c r="D35" s="20">
        <v>1</v>
      </c>
      <c r="H35" s="9" t="s">
        <v>16</v>
      </c>
      <c r="I35" s="9" t="s">
        <v>17</v>
      </c>
      <c r="J35" s="9"/>
    </row>
    <row r="36" spans="3:10" x14ac:dyDescent="0.25">
      <c r="H36" s="9" t="s">
        <v>16</v>
      </c>
      <c r="I36" s="9">
        <f>((8.85-5)/(5-1))</f>
        <v>0.96249999999999991</v>
      </c>
      <c r="J36" s="9"/>
    </row>
    <row r="37" spans="3:10" x14ac:dyDescent="0.25">
      <c r="H37" s="9"/>
      <c r="I37" s="9"/>
      <c r="J37" s="9"/>
    </row>
  </sheetData>
  <mergeCells count="1">
    <mergeCell ref="K16:K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2022-10-16T05:52:56Z</dcterms:created>
  <dcterms:modified xsi:type="dcterms:W3CDTF">2022-10-16T06:21:27Z</dcterms:modified>
</cp:coreProperties>
</file>