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ink/ink1.xml" ContentType="application/inkml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25e58e52f2c2e5/Documents/Sharad/IIM-Rohtak/Exploratory Data Analysis/"/>
    </mc:Choice>
  </mc:AlternateContent>
  <xr:revisionPtr revIDLastSave="80" documentId="14_{A90A9A89-AE1D-489F-BAC6-B76346C7CD47}" xr6:coauthVersionLast="47" xr6:coauthVersionMax="47" xr10:uidLastSave="{172322B2-F9BB-4A75-BE28-AC11EB360CEB}"/>
  <bookViews>
    <workbookView xWindow="-110" yWindow="-110" windowWidth="19420" windowHeight="10300" xr2:uid="{8510C70D-8F7F-4800-B065-2687FEB52284}"/>
  </bookViews>
  <sheets>
    <sheet name="Sheet1" sheetId="1" r:id="rId1"/>
  </sheets>
  <definedNames>
    <definedName name="_xlchart.v1.0" hidden="1">Sheet1!$C$3:$C$15</definedName>
    <definedName name="_xlchart.v1.1" hidden="1">Sheet1!$C$3:$C$16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12" i="1"/>
  <c r="C33" i="1"/>
  <c r="C32" i="1"/>
  <c r="G15" i="1" l="1"/>
  <c r="G14" i="1"/>
  <c r="G13" i="1"/>
  <c r="G11" i="1"/>
</calcChain>
</file>

<file path=xl/sharedStrings.xml><?xml version="1.0" encoding="utf-8"?>
<sst xmlns="http://schemas.openxmlformats.org/spreadsheetml/2006/main" count="66" uniqueCount="53">
  <si>
    <t xml:space="preserve">Name </t>
  </si>
  <si>
    <t>Title</t>
  </si>
  <si>
    <t>Salary</t>
  </si>
  <si>
    <t>Manager</t>
  </si>
  <si>
    <t>Suresh</t>
  </si>
  <si>
    <t>Developer</t>
  </si>
  <si>
    <t>Priti</t>
  </si>
  <si>
    <t>HR Rep</t>
  </si>
  <si>
    <t>Archiect</t>
  </si>
  <si>
    <t>Sr. Developer</t>
  </si>
  <si>
    <t>Sachin</t>
  </si>
  <si>
    <t>Tanvir</t>
  </si>
  <si>
    <t>Accountant</t>
  </si>
  <si>
    <t>Yashaswi</t>
  </si>
  <si>
    <t>Akarsh</t>
  </si>
  <si>
    <t>Sunny</t>
  </si>
  <si>
    <t>Trainee</t>
  </si>
  <si>
    <t>Quartile</t>
  </si>
  <si>
    <t>Percentile</t>
  </si>
  <si>
    <t>Description</t>
  </si>
  <si>
    <t>Minimum value</t>
  </si>
  <si>
    <t>Maximum value</t>
  </si>
  <si>
    <t>!st Quartile-Seprates lowest 25% of the group from the rest</t>
  </si>
  <si>
    <t>2nd Quartile-Divides the group in half</t>
  </si>
  <si>
    <t>3rd Quartile-Seprates highest 25% of the group from the rest</t>
  </si>
  <si>
    <t>Same as 1st Quartile</t>
  </si>
  <si>
    <t>Same as 2nd Quartile</t>
  </si>
  <si>
    <t>Same as 3rd Quartile</t>
  </si>
  <si>
    <t>Quartile Example</t>
  </si>
  <si>
    <r>
      <t>Percentiles</t>
    </r>
    <r>
      <rPr>
        <sz val="9"/>
        <color rgb="FF222222"/>
        <rFont val="Arial"/>
        <family val="2"/>
      </rPr>
      <t> are 99 points that divide any data set or distribution into 100 equal parts. ... It can be seen that the first </t>
    </r>
    <r>
      <rPr>
        <b/>
        <sz val="9"/>
        <color rgb="FF222222"/>
        <rFont val="Arial"/>
        <family val="2"/>
      </rPr>
      <t>quartile</t>
    </r>
    <r>
      <rPr>
        <sz val="9"/>
        <color rgb="FF222222"/>
        <rFont val="Arial"/>
        <family val="2"/>
      </rPr>
      <t> is same as the 25th </t>
    </r>
    <r>
      <rPr>
        <b/>
        <sz val="9"/>
        <color rgb="FF222222"/>
        <rFont val="Arial"/>
        <family val="2"/>
      </rPr>
      <t>percentile</t>
    </r>
    <r>
      <rPr>
        <sz val="9"/>
        <color rgb="FF222222"/>
        <rFont val="Arial"/>
        <family val="2"/>
      </rPr>
      <t>, second </t>
    </r>
    <r>
      <rPr>
        <b/>
        <sz val="9"/>
        <color rgb="FF222222"/>
        <rFont val="Arial"/>
        <family val="2"/>
      </rPr>
      <t>quartile</t>
    </r>
    <r>
      <rPr>
        <sz val="9"/>
        <color rgb="FF222222"/>
        <rFont val="Arial"/>
        <family val="2"/>
      </rPr>
      <t> is same as the 50th </t>
    </r>
    <r>
      <rPr>
        <b/>
        <sz val="9"/>
        <color rgb="FF222222"/>
        <rFont val="Arial"/>
        <family val="2"/>
      </rPr>
      <t>percentile</t>
    </r>
    <r>
      <rPr>
        <sz val="9"/>
        <color rgb="FF222222"/>
        <rFont val="Arial"/>
        <family val="2"/>
      </rPr>
      <t> while the third </t>
    </r>
    <r>
      <rPr>
        <b/>
        <sz val="9"/>
        <color rgb="FF222222"/>
        <rFont val="Arial"/>
        <family val="2"/>
      </rPr>
      <t>quartile</t>
    </r>
    <r>
      <rPr>
        <sz val="9"/>
        <color rgb="FF222222"/>
        <rFont val="Arial"/>
        <family val="2"/>
      </rPr>
      <t> is same as the 75th </t>
    </r>
    <r>
      <rPr>
        <b/>
        <sz val="9"/>
        <color rgb="FF222222"/>
        <rFont val="Arial"/>
        <family val="2"/>
      </rPr>
      <t>percentile</t>
    </r>
    <r>
      <rPr>
        <sz val="9"/>
        <color rgb="FF222222"/>
        <rFont val="Arial"/>
        <family val="2"/>
      </rPr>
      <t>.</t>
    </r>
  </si>
  <si>
    <t>Box and Whisker Plot</t>
  </si>
  <si>
    <t>Mean</t>
  </si>
  <si>
    <t>Range</t>
  </si>
  <si>
    <t>Min</t>
  </si>
  <si>
    <t>Max</t>
  </si>
  <si>
    <t>1st Quartile</t>
  </si>
  <si>
    <t>2nd Quartile</t>
  </si>
  <si>
    <t>3rd Quartile</t>
  </si>
  <si>
    <t>Rakesh</t>
  </si>
  <si>
    <t>CEO</t>
  </si>
  <si>
    <t>outlier</t>
  </si>
  <si>
    <t>Rafi</t>
  </si>
  <si>
    <t>Mohammed</t>
  </si>
  <si>
    <t>Matt</t>
  </si>
  <si>
    <t>Henry</t>
  </si>
  <si>
    <t>Vicky</t>
  </si>
  <si>
    <t>Shashi</t>
  </si>
  <si>
    <t>2. Insert Box-Whsiker plot</t>
  </si>
  <si>
    <t>4. Compare values on the chart to the Quartile values</t>
  </si>
  <si>
    <t>3. Right-click inside the chart and select Format Data Series and select Inclusive</t>
  </si>
  <si>
    <t xml:space="preserve">5. Repeat for data including outlier </t>
  </si>
  <si>
    <t>1 Cover the entire range of values in the original (above) table excluding outlier</t>
  </si>
  <si>
    <t>QUARTILE.INC(C$3:C$15,0) INC-Including medain, EXC-Exclsuing median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</si>
</sst>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222222"/>
      <name val="Arial"/>
      <family val="2"/>
    </font>
    <font>
      <sz val="9"/>
      <color rgb="FF222222"/>
      <name val="Arial"/>
      <family val="2"/>
    </font>
    <font>
      <sz val="11"/>
      <color theme="5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>
      <alignment horizontal="center"/>
    </xf>
    <xf numFmtId="9" fontId="0" fillId="0" borderId="1" xfId="0" applyNumberFormat="1" applyBorder="1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0" xfId="0" applyFont="1"/>
    <xf numFmtId="0" fontId="9" fillId="0" borderId="0" xfId="0" applyFont="1"/>
    <xf numFmtId="0" fontId="11" fillId="0" borderId="1" xfId="0" applyFont="1" applyBorder="1"/>
    <xf numFmtId="0" fontId="12" fillId="0" borderId="0" xfId="0" applyFont="1"/>
    <xf numFmtId="0" fontId="12" fillId="0" borderId="2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txData>
          <cx:v>Salary Quartiles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Salary Quartiles</a:t>
          </a:r>
        </a:p>
      </cx:txPr>
    </cx:title>
    <cx:plotArea>
      <cx:plotAreaRegion>
        <cx:series layoutId="boxWhisker" uniqueId="{41CCDDAA-03F9-4D9C-B9A9-02BF668FAECF}">
          <cx:dataLabels>
            <cx:numFmt formatCode="#,##0" sourceLinked="0"/>
            <cx:visibility seriesName="0" categoryName="0" value="1"/>
            <cx:separator>, </cx:separator>
          </cx:dataLabels>
          <cx:dataId val="0"/>
          <cx:layoutPr>
            <cx:visibility meanLine="0" meanMarker="1" nonoutliers="0" outliers="1"/>
            <cx:statistics quartileMethod="inclusive"/>
          </cx:layoutPr>
        </cx:series>
      </cx:plotAreaRegion>
      <cx:axis id="0">
        <cx:catScaling gapWidth="1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ustomXml" Target="../ink/ink1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591705</xdr:colOff>
      <xdr:row>22</xdr:row>
      <xdr:rowOff>103911</xdr:rowOff>
    </xdr:from>
    <xdr:to>
      <xdr:col>7</xdr:col>
      <xdr:colOff>2596490</xdr:colOff>
      <xdr:row>40</xdr:row>
      <xdr:rowOff>78922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0" name="Chart 9">
              <a:extLst>
                <a:ext uri="{FF2B5EF4-FFF2-40B4-BE49-F238E27FC236}">
                  <a16:creationId xmlns:a16="http://schemas.microsoft.com/office/drawing/2014/main" id="{DE98206A-03BE-48C8-8946-9699D39DC52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61955" y="4294911"/>
              <a:ext cx="4887685" cy="328971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IE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31420</xdr:colOff>
      <xdr:row>18</xdr:row>
      <xdr:rowOff>101533</xdr:rowOff>
    </xdr:from>
    <xdr:to>
      <xdr:col>7</xdr:col>
      <xdr:colOff>1653220</xdr:colOff>
      <xdr:row>22</xdr:row>
      <xdr:rowOff>105550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B39F230E-CEA9-8056-99F0-BFBCE0FE6104}"/>
                </a:ext>
              </a:extLst>
            </xdr14:cNvPr>
            <xdr14:cNvContentPartPr/>
          </xdr14:nvContentPartPr>
          <xdr14:nvPr macro=""/>
          <xdr14:xfrm>
            <a:off x="6190920" y="3513215"/>
            <a:ext cx="1621800" cy="794880"/>
          </xdr14:xfrm>
        </xdr:contentPart>
      </mc:Choice>
      <mc:Fallback>
        <xdr:pic>
          <xdr:nvPicPr>
            <xdr:cNvPr id="12" name="Ink 11">
              <a:extLst>
                <a:ext uri="{FF2B5EF4-FFF2-40B4-BE49-F238E27FC236}">
                  <a16:creationId xmlns:a16="http://schemas.microsoft.com/office/drawing/2014/main" id="{B39F230E-CEA9-8056-99F0-BFBCE0FE6104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6182280" y="3504215"/>
              <a:ext cx="1639440" cy="81252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12-18T12:36:08.4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596 864 844 0 0,'0'0'1244'0'0,"-17"-4"276"0"0,11-10-1096 0 0,4-1-284 0 0,2-4-280 0 0,5-6-232 0 0,0 10-172 0 0,-1 0 260 0 0,1-1-548 0 0,1-2 184 0 0</inkml:trace>
  <inkml:trace contextRef="#ctx0" brushRef="#br0" timeOffset="789.02">1055 338 1336 0 0,'3'-16'4845'0'0,"-1"6"-4097"0"0,-2 7 728 0 0,0 1-1157 0 0,5-7 13 0 0,-3 9-2 0 0,0 12-248 0 0,-11 329 475 0 0,-21 5-270 0 0,15-178 3 0 0,-19 146 285 0 0,20-229-228 0 0,-40 139-1 0 0,23-116-1630 0 0,30-105 923 0 0,1-1-482 0 0,-3 7 416 0 0,3-6-84 0 0</inkml:trace>
  <inkml:trace contextRef="#ctx0" brushRef="#br0" timeOffset="1387">137 1498 184 0 0,'-134'-70'7653'0'0,"132"69"-7254"0"0,2 1-393 0 0,1-1 0 0 0,-1 0 0 0 0,1 1 0 0 0,-1-1 0 0 0,0 1-1 0 0,1-1 1 0 0,-1 1 0 0 0,1-1 0 0 0,0 1 0 0 0,-1-1 0 0 0,1 1 0 0 0,-1 0 0 0 0,1-1 0 0 0,0 1 0 0 0,-1 0-1 0 0,1-1 1 0 0,0 1 0 0 0,-1 0 0 0 0,1 0 0 0 0,0 0 0 0 0,-1 0 0 0 0,1 0 0 0 0,0-1 0 0 0,0 1-1 0 0,-1 0 1 0 0,1 1 0 0 0,1-1 0 0 0,23 0 83 0 0,-22 0-82 0 0,698 39 1587 0 0,-3 31-1120 0 0,-23-1-394 0 0,578 24-77 0 0,-874-67-2 0 0,320 4 1590 0 0,-693-30-1488 0 0,6-1-89 0 0,-9 1-336 0 0,0 0-1 0 0,0-1 0 0 0,0 1 1 0 0,0-1-1 0 0,0 0 1 0 0,0 1-1 0 0,0-1 1 0 0,-1-1-1 0 0,1 1 0 0 0,3-2 1 0 0</inkml:trace>
  <inkml:trace contextRef="#ctx0" brushRef="#br0" timeOffset="8300.03">1394 1337 360 0 0,'0'0'5073'0'0,"2"-1"-4563"0"0,26-10 4480 0 0,0-8-3417 0 0,23-28-2203 0 0,-36 32 1084 0 0,15-17-437 0 0,50-69-1 0 0,-41 49 172 0 0,50-67-53 0 0,6-9-113 0 0,-48 63-42 0 0,10-18-357 0 0,5-4 460 0 0,-60 85-88 0 0,6-11 4 0 0,20-32 19 0 0,-7 11-55 0 0,-19 32 46 0 0,-1 0-19 0 0,14-20-4 0 0,-14 20 17 0 0,15-21 19 0 0,0-1-8 0 0,-1 2-27 0 0,19-22-65 0 0,-33 42 67 0 0,2-1-61 0 0,-1-1 21 0 0,1 1 0 0 0,0 0 0 0 0,0 0 0 0 0,0 0 0 0 0,5-3 0 0 0,-7 5 52 0 0,1-1-41 0 0,2-1-22 0 0,1 0 1 0 0,-1 0-1 0 0,0 0 1 0 0,1 1-1 0 0,0 0 1 0 0,8-3-1 0 0,-11 4 76 0 0,0 0-54 0 0,4-1-20 0 0,0 0 0 0 0,0 1-1 0 0,0 0 1 0 0,0 0 0 0 0,7 0 0 0 0,-12 1 65 0 0,2 0-36 0 0,15 2-58 0 0,-15-1 64 0 0,7 1 10 0 0,-8-2 0 0 0,1 1-5 0 0,6 1 14 0 0,33 11-81 0 0,-39-12 84 0 0,17 13-131 0 0,-15-10 143 0 0,-3 1-6 0 0,4 9-11 0 0,-5-12 2 0 0,-1 0 0 0 0,3 1 3 0 0,-1 0 0 0 0,1 22 22 0 0,0 2-2 0 0,-2-24 48 0 0,-1-2-65 0 0,1 0-1 0 0,0 0 1 0 0,-1 0 0 0 0,1 0 0 0 0,-1 1-1 0 0,0-1 1 0 0,1 0 0 0 0,-1 1-1 0 0,0-1 1 0 0,0 0 0 0 0,0 0 0 0 0,0 1-1 0 0,0-1 1 0 0,0 0 0 0 0,0 1 0 0 0,0-1-1 0 0,-1 2 1 0 0,-8 30 112 0 0,-7 14-151 0 0,15-45 70 0 0,0 0-65 0 0,-2 5 44 0 0,3-5-21 0 0,-8 13 0 0 0,-2 6 1 0 0,9-19 4 0 0,0 1-4 0 0,-3 5 16 0 0,3-5 6 0 0,-15 36-7 0 0,6-17-21 0 0,9-20 23 0 0,-5 12 15 0 0,-11 20 2 0 0,16-32-13 0 0,0 0 0 0 0,-15 32 204 0 0,15-32-164 0 0,-7 12-45 0 0,-17 30 123 0 0,24-42-107 0 0,-19 33-61 0 0,-9 17-35 0 0,28-50 34 0 0,-7 15-184 0 0,3-8 208 0 0,4-7 6 0 0,0 1 9 0 0,-8 20-37 0 0,8-20 34 0 0,-12 35-30 0 0,7-12 149 0 0,6-23-127 0 0,-2 28-298 0 0,2-28 295 0 0,1 39-131 0 0,-1-40 130 0 0,2 29-98 0 0,-1-12 120 0 0,1-8 33 0 0,-1-8-10 0 0,-1-1-41 0 0,3 8 36 0 0,-3-8-14 0 0,6 13-41 0 0,21 40 9 0 0,-26-54 12 0 0,21 36-216 0 0,-10-18 186 0 0,-10-17 34 0 0,-1 0 2 0 0,5 5 6 0 0,-5-6 7 0 0,2 4-28 0 0,10 8 17 0 0,-12-12 11 0 0,10 10-3 0 0,5 4-27 0 0,-15-14 0 0 0,1 1 20 0 0,4 4 3 0 0,22 24 4 0 0,8 7 187 0 0,-34-35-230 0 0,2 2 60 0 0,1 0 0 0 0,-1 0 0 0 0,1 0 0 0 0,0 0 0 0 0,9 4 0 0 0,35 16-57 0 0,-47-23 50 0 0,30 11-39 0 0,-25-9 34 0 0,-5-2-19 0 0,28 8 42 0 0,-27-8-46 0 0,0 0 57 0 0,95 21-76 0 0,-95-21 43 0 0,0-1-24 0 0,120 21-90 0 0,-121-21 72 0 0,2 1 8 0 0,90 13-41 0 0,-90-14 63 0 0,-1 0-9 0 0,38 6-18 0 0,-28-4 24 0 0,-6-1-3 0 0,70 8 37 0 0,-74-9-42 0 0,0 1 23 0 0,11 0 51 0 0,-11 0-39 0 0,16 2 53 0 0,-16-3-97 0 0,146 18 123 0 0,-146-18-75 0 0,0 1-65 0 0,11 0 50 0 0,-10 0-25 0 0,-1-1 31 0 0,60 6-10 0 0,-61-6-13 0 0,14 1 5 0 0,-13 0 24 0 0,15 0-37 0 0,15 1-25 0 0,78-3 11 0 0,-108 1 88 0 0,17 0-38 0 0,-17-1-162 0 0,2 1 204 0 0</inkml:trace>
  <inkml:trace contextRef="#ctx0" brushRef="#br0" timeOffset="11242">2454 51 1188 0 0,'0'0'2439'0'0,"0"-2"-2253"0"0,8-19 991 0 0,-7 19 29 0 0,2-14-1925 0 0,-6 6-1310 0 0</inkml:trace>
  <inkml:trace contextRef="#ctx0" brushRef="#br0" timeOffset="12988.01">2346 9 332 0 0,'0'0'5951'0'0,"-1"3"-6077"0"0,1 36 80 0 0,-5 61 242 0 0,-10 8 304 0 0,15-105-498 0 0,-1-1 46 0 0,-3 23 18 0 0,3-23-68 0 0,-3 14 53 0 0,4-13-29 0 0,-6 21 394 0 0,-39 155 123 0 0,35-133-533 0 0,-3 36-58 0 0,-2 6 114 0 0,14-85-33 0 0,0 0-24 0 0,0 11 6 0 0,0-11-15 0 0,-2 15 37 0 0,0 1-1 0 0,-1 26-6 0 0,4-42-26 0 0,-2 15-14 0 0,0 2 40 0 0,2-16-37 0 0,-1 31 6 0 0,0-32 19 0 0,1 1-28 0 0,0 9 22 0 0,-1-10-24 0 0,1 1 15 0 0,0 133 196 0 0,-12 130-99 0 0,4-179-72 0 0,-6 6 80 0 0,-1-6-110 0 0,2 83 91 0 0,12-137-66 0 0,-6 105 206 0 0,0-48-390 0 0,7-87 164 0 0,-3 25 369 0 0,3-26-168 0 0,-3 36 1058 0 0,3-37-1232 0 0,-1 1-45 0 0,-1 9 14 0 0,1 5 18 0 0,1-14 8 0 0,-3 15-27 0 0,1-10-290 0 0,0 5-443 0 0,2-7-4008 0 0</inkml:trace>
</inkml: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8C650-F387-4F4E-BE64-AB289FA610EE}">
  <dimension ref="A1:H33"/>
  <sheetViews>
    <sheetView tabSelected="1" topLeftCell="A19" zoomScale="110" zoomScaleNormal="110" workbookViewId="0">
      <selection activeCell="C12" sqref="C12"/>
    </sheetView>
  </sheetViews>
  <sheetFormatPr defaultRowHeight="14.5" x14ac:dyDescent="0.35"/>
  <cols>
    <col min="1" max="1" width="11.453125" customWidth="1"/>
    <col min="2" max="2" width="14.6328125" customWidth="1"/>
    <col min="3" max="3" width="12" customWidth="1"/>
    <col min="6" max="6" width="9.81640625" bestFit="1" customWidth="1"/>
    <col min="7" max="7" width="22.7265625" customWidth="1"/>
    <col min="8" max="8" width="52" bestFit="1" customWidth="1"/>
  </cols>
  <sheetData>
    <row r="1" spans="1:8" s="15" customFormat="1" ht="18.5" x14ac:dyDescent="0.45">
      <c r="A1" s="15" t="s">
        <v>28</v>
      </c>
      <c r="D1"/>
      <c r="E1"/>
    </row>
    <row r="2" spans="1:8" ht="15.5" x14ac:dyDescent="0.35">
      <c r="A2" s="2" t="s">
        <v>0</v>
      </c>
      <c r="B2" s="2" t="s">
        <v>1</v>
      </c>
      <c r="C2" s="2" t="s">
        <v>2</v>
      </c>
      <c r="G2" s="20" t="s">
        <v>52</v>
      </c>
    </row>
    <row r="3" spans="1:8" ht="15.5" x14ac:dyDescent="0.35">
      <c r="A3" s="1" t="s">
        <v>45</v>
      </c>
      <c r="B3" s="1" t="s">
        <v>16</v>
      </c>
      <c r="C3" s="7">
        <v>75000</v>
      </c>
      <c r="F3" s="2" t="s">
        <v>17</v>
      </c>
      <c r="G3" s="2" t="s">
        <v>2</v>
      </c>
      <c r="H3" s="5" t="s">
        <v>19</v>
      </c>
    </row>
    <row r="4" spans="1:8" x14ac:dyDescent="0.35">
      <c r="A4" s="1" t="s">
        <v>4</v>
      </c>
      <c r="B4" s="1" t="s">
        <v>5</v>
      </c>
      <c r="C4" s="11">
        <v>46750</v>
      </c>
      <c r="F4" s="1">
        <v>0</v>
      </c>
      <c r="G4" s="6">
        <f>_xlfn.QUARTILE.INC(C$3:C$15,0)</f>
        <v>5000</v>
      </c>
      <c r="H4" s="1" t="s">
        <v>20</v>
      </c>
    </row>
    <row r="5" spans="1:8" x14ac:dyDescent="0.35">
      <c r="A5" s="1" t="s">
        <v>41</v>
      </c>
      <c r="B5" s="1" t="s">
        <v>5</v>
      </c>
      <c r="C5" s="12">
        <v>46795</v>
      </c>
      <c r="F5" s="1">
        <v>1</v>
      </c>
      <c r="G5" s="6">
        <f>_xlfn.QUARTILE.INC(C$3:C$15,1)</f>
        <v>46795</v>
      </c>
      <c r="H5" s="1" t="s">
        <v>22</v>
      </c>
    </row>
    <row r="6" spans="1:8" x14ac:dyDescent="0.35">
      <c r="A6" s="1" t="s">
        <v>6</v>
      </c>
      <c r="B6" s="1" t="s">
        <v>7</v>
      </c>
      <c r="C6" s="17">
        <v>18000</v>
      </c>
      <c r="F6" s="1">
        <v>2</v>
      </c>
      <c r="G6" s="6">
        <f>_xlfn.QUARTILE.INC(C$3:C$15,2)</f>
        <v>49575</v>
      </c>
      <c r="H6" s="1" t="s">
        <v>23</v>
      </c>
    </row>
    <row r="7" spans="1:8" x14ac:dyDescent="0.35">
      <c r="A7" s="1" t="s">
        <v>42</v>
      </c>
      <c r="B7" s="1" t="s">
        <v>8</v>
      </c>
      <c r="C7" s="1">
        <v>47525</v>
      </c>
      <c r="F7" s="1">
        <v>3</v>
      </c>
      <c r="G7" s="6">
        <f>_xlfn.QUARTILE.INC(C$3:C$15,3)</f>
        <v>68750</v>
      </c>
      <c r="H7" s="1" t="s">
        <v>24</v>
      </c>
    </row>
    <row r="8" spans="1:8" x14ac:dyDescent="0.35">
      <c r="A8" s="1" t="s">
        <v>43</v>
      </c>
      <c r="B8" s="1" t="s">
        <v>9</v>
      </c>
      <c r="C8" s="1">
        <v>47525</v>
      </c>
      <c r="F8" s="1">
        <v>4</v>
      </c>
      <c r="G8" s="6">
        <f>_xlfn.QUARTILE.INC(C$3:C$15,4)</f>
        <v>75800</v>
      </c>
      <c r="H8" s="1" t="s">
        <v>21</v>
      </c>
    </row>
    <row r="9" spans="1:8" x14ac:dyDescent="0.35">
      <c r="A9" s="1" t="s">
        <v>10</v>
      </c>
      <c r="B9" s="1" t="s">
        <v>9</v>
      </c>
      <c r="C9" s="14">
        <v>49575</v>
      </c>
    </row>
    <row r="10" spans="1:8" ht="15.5" x14ac:dyDescent="0.35">
      <c r="A10" s="1" t="s">
        <v>44</v>
      </c>
      <c r="B10" s="1" t="s">
        <v>3</v>
      </c>
      <c r="C10" s="1">
        <v>63545</v>
      </c>
      <c r="F10" s="2" t="s">
        <v>18</v>
      </c>
      <c r="G10" s="2" t="s">
        <v>2</v>
      </c>
      <c r="H10" s="5" t="s">
        <v>19</v>
      </c>
    </row>
    <row r="11" spans="1:8" x14ac:dyDescent="0.35">
      <c r="A11" s="1" t="s">
        <v>11</v>
      </c>
      <c r="B11" s="1" t="s">
        <v>9</v>
      </c>
      <c r="C11" s="1">
        <v>5000</v>
      </c>
      <c r="F11" s="1">
        <v>0</v>
      </c>
      <c r="G11" s="4">
        <f>PERCENTILE(C$3:C$15,0)</f>
        <v>5000</v>
      </c>
      <c r="H11" s="1" t="s">
        <v>20</v>
      </c>
    </row>
    <row r="12" spans="1:8" x14ac:dyDescent="0.35">
      <c r="A12" s="1" t="s">
        <v>46</v>
      </c>
      <c r="B12" s="1" t="s">
        <v>12</v>
      </c>
      <c r="C12" s="11">
        <v>67500</v>
      </c>
      <c r="F12" s="3">
        <v>0.25</v>
      </c>
      <c r="G12" s="4">
        <f>PERCENTILE(C$3:C$15,0.25)</f>
        <v>46795</v>
      </c>
      <c r="H12" s="1" t="s">
        <v>25</v>
      </c>
    </row>
    <row r="13" spans="1:8" x14ac:dyDescent="0.35">
      <c r="A13" s="1" t="s">
        <v>13</v>
      </c>
      <c r="B13" s="1" t="s">
        <v>3</v>
      </c>
      <c r="C13" s="1">
        <v>68750</v>
      </c>
      <c r="F13" s="3">
        <v>0.5</v>
      </c>
      <c r="G13" s="4">
        <f>PERCENTILE(C$3:C$15,0.5)</f>
        <v>49575</v>
      </c>
      <c r="H13" s="1" t="s">
        <v>26</v>
      </c>
    </row>
    <row r="14" spans="1:8" x14ac:dyDescent="0.35">
      <c r="A14" s="1" t="s">
        <v>14</v>
      </c>
      <c r="B14" s="1" t="s">
        <v>3</v>
      </c>
      <c r="C14" s="1">
        <v>72500</v>
      </c>
      <c r="F14" s="3">
        <v>0.75</v>
      </c>
      <c r="G14" s="4">
        <f>PERCENTILE(C$3:C$15,0.75)</f>
        <v>68750</v>
      </c>
      <c r="H14" s="1" t="s">
        <v>27</v>
      </c>
    </row>
    <row r="15" spans="1:8" x14ac:dyDescent="0.35">
      <c r="A15" s="1" t="s">
        <v>15</v>
      </c>
      <c r="B15" s="1" t="s">
        <v>3</v>
      </c>
      <c r="C15" s="9">
        <v>75800</v>
      </c>
      <c r="F15" s="3">
        <v>1</v>
      </c>
      <c r="G15" s="4">
        <f>PERCENTILE(C$3:C$15,1)</f>
        <v>75800</v>
      </c>
      <c r="H15" s="1" t="s">
        <v>21</v>
      </c>
    </row>
    <row r="16" spans="1:8" x14ac:dyDescent="0.35">
      <c r="A16" s="19" t="s">
        <v>38</v>
      </c>
      <c r="B16" s="19" t="s">
        <v>39</v>
      </c>
      <c r="C16" s="19">
        <v>100000</v>
      </c>
      <c r="D16" s="18" t="s">
        <v>40</v>
      </c>
    </row>
    <row r="17" spans="1:3" x14ac:dyDescent="0.35">
      <c r="A17" s="16" t="s">
        <v>29</v>
      </c>
    </row>
    <row r="19" spans="1:3" ht="18.5" x14ac:dyDescent="0.45">
      <c r="A19" s="15" t="s">
        <v>30</v>
      </c>
    </row>
    <row r="20" spans="1:3" x14ac:dyDescent="0.35">
      <c r="A20" t="s">
        <v>51</v>
      </c>
    </row>
    <row r="21" spans="1:3" x14ac:dyDescent="0.35">
      <c r="A21" t="s">
        <v>47</v>
      </c>
    </row>
    <row r="22" spans="1:3" x14ac:dyDescent="0.35">
      <c r="A22" t="s">
        <v>49</v>
      </c>
    </row>
    <row r="23" spans="1:3" x14ac:dyDescent="0.35">
      <c r="A23" t="s">
        <v>48</v>
      </c>
    </row>
    <row r="24" spans="1:3" x14ac:dyDescent="0.35">
      <c r="A24" t="s">
        <v>50</v>
      </c>
    </row>
    <row r="26" spans="1:3" ht="15.5" x14ac:dyDescent="0.35">
      <c r="B26" s="2" t="s">
        <v>17</v>
      </c>
      <c r="C26" s="2" t="s">
        <v>2</v>
      </c>
    </row>
    <row r="27" spans="1:3" x14ac:dyDescent="0.35">
      <c r="B27" s="1" t="s">
        <v>33</v>
      </c>
      <c r="C27" s="6">
        <v>45000</v>
      </c>
    </row>
    <row r="28" spans="1:3" x14ac:dyDescent="0.35">
      <c r="B28" s="1" t="s">
        <v>35</v>
      </c>
      <c r="C28" s="4">
        <v>47500</v>
      </c>
    </row>
    <row r="29" spans="1:3" x14ac:dyDescent="0.35">
      <c r="B29" s="1" t="s">
        <v>36</v>
      </c>
      <c r="C29" s="13">
        <v>49575</v>
      </c>
    </row>
    <row r="30" spans="1:3" x14ac:dyDescent="0.35">
      <c r="B30" s="1" t="s">
        <v>37</v>
      </c>
      <c r="C30" s="10">
        <v>67500</v>
      </c>
    </row>
    <row r="31" spans="1:3" ht="13.5" customHeight="1" x14ac:dyDescent="0.35">
      <c r="B31" s="1" t="s">
        <v>34</v>
      </c>
      <c r="C31" s="8">
        <v>75800</v>
      </c>
    </row>
    <row r="32" spans="1:3" x14ac:dyDescent="0.35">
      <c r="B32" s="1" t="s">
        <v>31</v>
      </c>
      <c r="C32" s="4">
        <f>INT(AVERAGE(C3:C15))</f>
        <v>52635</v>
      </c>
    </row>
    <row r="33" spans="2:3" x14ac:dyDescent="0.35">
      <c r="B33" s="1" t="s">
        <v>32</v>
      </c>
      <c r="C33" s="4">
        <f>C31-C27</f>
        <v>30800</v>
      </c>
    </row>
  </sheetData>
  <sortState xmlns:xlrd2="http://schemas.microsoft.com/office/spreadsheetml/2017/richdata2" ref="A4:C16">
    <sortCondition ref="C4:C16"/>
  </sortState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Akarsh Nalawade</dc:creator>
  <cp:lastModifiedBy>Akarsh Nalawade</cp:lastModifiedBy>
  <dcterms:created xsi:type="dcterms:W3CDTF">2020-02-09T08:40:20Z</dcterms:created>
  <dcterms:modified xsi:type="dcterms:W3CDTF">2022-12-18T12:37:14Z</dcterms:modified>
</cp:coreProperties>
</file>