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72" windowWidth="11340" windowHeight="6792"/>
  </bookViews>
  <sheets>
    <sheet name="prob 3" sheetId="8" r:id="rId1"/>
  </sheets>
  <definedNames>
    <definedName name="solver_adj" localSheetId="0" hidden="1">'prob 3'!$B$11:$F$15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'prob 3'!$B$11:$F$15</definedName>
    <definedName name="solver_lhs2" localSheetId="0" hidden="1">'prob 3'!$B$11:$F$15</definedName>
    <definedName name="solver_lhs3" localSheetId="0" hidden="1">'prob 3'!$B$17:$F$17</definedName>
    <definedName name="solver_lhs4" localSheetId="0" hidden="1">'prob 3'!$G$11:$G$15</definedName>
    <definedName name="solver_lhs5" localSheetId="0" hidden="1">'prob 3'!$G$11:$G$15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5</definedName>
    <definedName name="solver_nwt" localSheetId="0" hidden="1">1</definedName>
    <definedName name="solver_opt" localSheetId="0" hidden="1">'prob 3'!$B$24</definedName>
    <definedName name="solver_pre" localSheetId="0" hidden="1">0.000001</definedName>
    <definedName name="solver_rbv" localSheetId="0" hidden="1">1</definedName>
    <definedName name="solver_rel1" localSheetId="0" hidden="1">4</definedName>
    <definedName name="solver_rel2" localSheetId="0" hidden="1">3</definedName>
    <definedName name="solver_rel3" localSheetId="0" hidden="1">3</definedName>
    <definedName name="solver_rel4" localSheetId="0" hidden="1">1</definedName>
    <definedName name="solver_rel5" localSheetId="0" hidden="1">3</definedName>
    <definedName name="solver_rhs1" localSheetId="0" hidden="1">"integer"</definedName>
    <definedName name="solver_rhs2" localSheetId="0" hidden="1">0</definedName>
    <definedName name="solver_rhs3" localSheetId="0" hidden="1">'prob 3'!$B$19:$F$19</definedName>
    <definedName name="solver_rhs4" localSheetId="0" hidden="1">'prob 3'!$I$11:$I$15</definedName>
    <definedName name="solver_rhs5" localSheetId="0" hidden="1">'prob 3'!$J$11:$J$15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44525"/>
</workbook>
</file>

<file path=xl/calcChain.xml><?xml version="1.0" encoding="utf-8"?>
<calcChain xmlns="http://schemas.openxmlformats.org/spreadsheetml/2006/main">
  <c r="B21" i="8" l="1"/>
  <c r="C17" i="8"/>
  <c r="D17" i="8"/>
  <c r="E17" i="8"/>
  <c r="F17" i="8"/>
  <c r="B17" i="8"/>
  <c r="G12" i="8"/>
  <c r="G13" i="8"/>
  <c r="G14" i="8"/>
  <c r="G15" i="8"/>
  <c r="G11" i="8"/>
  <c r="M14" i="8"/>
  <c r="M13" i="8"/>
  <c r="M12" i="8"/>
  <c r="M15" i="8"/>
  <c r="B22" i="8" l="1"/>
  <c r="B24" i="8" s="1"/>
</calcChain>
</file>

<file path=xl/sharedStrings.xml><?xml version="1.0" encoding="utf-8"?>
<sst xmlns="http://schemas.openxmlformats.org/spreadsheetml/2006/main" count="45" uniqueCount="21">
  <si>
    <t>Germany</t>
  </si>
  <si>
    <t>Japan</t>
  </si>
  <si>
    <t>Brazil</t>
  </si>
  <si>
    <t>India</t>
  </si>
  <si>
    <t>Europe</t>
  </si>
  <si>
    <t>Asia</t>
  </si>
  <si>
    <t>$</t>
  </si>
  <si>
    <t>USA</t>
  </si>
  <si>
    <t>North America</t>
  </si>
  <si>
    <t>South America</t>
  </si>
  <si>
    <t>Exchage rate</t>
  </si>
  <si>
    <t>Production cost/Ton</t>
  </si>
  <si>
    <t>used cap</t>
  </si>
  <si>
    <t>&gt;=</t>
  </si>
  <si>
    <t>prod cost</t>
  </si>
  <si>
    <t>&lt;or&gt;</t>
  </si>
  <si>
    <t>full</t>
  </si>
  <si>
    <t>half</t>
  </si>
  <si>
    <t>met</t>
  </si>
  <si>
    <t>travel cost</t>
  </si>
  <si>
    <t>ob fun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</si>
</sst>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0" fontId="2" fillId="0" borderId="0" xfId="0" applyFont="1" applyFill="1" applyBorder="1"/>
    <xf numFmtId="0" fontId="0" fillId="2" borderId="0" xfId="0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zoomScale="120" zoomScaleNormal="120" workbookViewId="0">
      <selection activeCell="L20" sqref="L20"/>
    </sheetView>
  </sheetViews>
  <sheetFormatPr defaultRowHeight="13.2" x14ac:dyDescent="0.25"/>
  <cols>
    <col min="2" max="2" width="10.44140625" customWidth="1"/>
    <col min="3" max="3" width="11.109375" customWidth="1"/>
    <col min="12" max="12" width="12.6640625" customWidth="1"/>
    <col min="13" max="13" width="16.5546875" customWidth="1"/>
  </cols>
  <sheetData>
    <row r="1" spans="1:13" x14ac:dyDescent="0.25">
      <c r="B1" s="12" t="s">
        <v>8</v>
      </c>
      <c r="C1" s="12" t="s">
        <v>4</v>
      </c>
      <c r="D1" s="12" t="s">
        <v>1</v>
      </c>
      <c r="E1" s="12" t="s">
        <v>9</v>
      </c>
      <c r="F1" s="12" t="s">
        <v>5</v>
      </c>
    </row>
    <row r="2" spans="1:13" x14ac:dyDescent="0.25">
      <c r="A2" s="11" t="s">
        <v>7</v>
      </c>
      <c r="B2" s="2">
        <v>600</v>
      </c>
      <c r="C2" s="3">
        <v>1300</v>
      </c>
      <c r="D2" s="3">
        <v>2000</v>
      </c>
      <c r="E2" s="3">
        <v>1200</v>
      </c>
      <c r="F2" s="4">
        <v>1700</v>
      </c>
    </row>
    <row r="3" spans="1:13" x14ac:dyDescent="0.25">
      <c r="A3" s="11" t="s">
        <v>0</v>
      </c>
      <c r="B3" s="5">
        <v>1300</v>
      </c>
      <c r="C3" s="6">
        <v>600</v>
      </c>
      <c r="D3" s="6">
        <v>1400</v>
      </c>
      <c r="E3" s="6">
        <v>1400</v>
      </c>
      <c r="F3" s="7">
        <v>1300</v>
      </c>
    </row>
    <row r="4" spans="1:13" x14ac:dyDescent="0.25">
      <c r="A4" s="11" t="s">
        <v>1</v>
      </c>
      <c r="B4" s="5">
        <v>2000</v>
      </c>
      <c r="C4" s="6">
        <v>1400</v>
      </c>
      <c r="D4" s="6">
        <v>300</v>
      </c>
      <c r="E4" s="6">
        <v>2100</v>
      </c>
      <c r="F4" s="7">
        <v>900</v>
      </c>
    </row>
    <row r="5" spans="1:13" x14ac:dyDescent="0.25">
      <c r="A5" s="11" t="s">
        <v>2</v>
      </c>
      <c r="B5" s="5">
        <v>1200</v>
      </c>
      <c r="C5" s="6">
        <v>1400</v>
      </c>
      <c r="D5" s="6">
        <v>2100</v>
      </c>
      <c r="E5" s="6">
        <v>800</v>
      </c>
      <c r="F5" s="7">
        <v>2100</v>
      </c>
    </row>
    <row r="6" spans="1:13" x14ac:dyDescent="0.25">
      <c r="A6" s="11" t="s">
        <v>3</v>
      </c>
      <c r="B6" s="8">
        <v>2200</v>
      </c>
      <c r="C6" s="9">
        <v>1300</v>
      </c>
      <c r="D6" s="9">
        <v>1000</v>
      </c>
      <c r="E6" s="9">
        <v>2300</v>
      </c>
      <c r="F6" s="10">
        <v>800</v>
      </c>
    </row>
    <row r="9" spans="1:13" x14ac:dyDescent="0.25">
      <c r="M9" s="24" t="s">
        <v>6</v>
      </c>
    </row>
    <row r="10" spans="1:13" x14ac:dyDescent="0.25">
      <c r="B10" s="12" t="s">
        <v>8</v>
      </c>
      <c r="C10" s="12" t="s">
        <v>4</v>
      </c>
      <c r="D10" s="12" t="s">
        <v>1</v>
      </c>
      <c r="E10" s="12" t="s">
        <v>9</v>
      </c>
      <c r="F10" s="12" t="s">
        <v>5</v>
      </c>
      <c r="G10" s="12" t="s">
        <v>12</v>
      </c>
      <c r="I10" s="12" t="s">
        <v>16</v>
      </c>
      <c r="J10" s="12" t="s">
        <v>17</v>
      </c>
      <c r="L10" s="1" t="s">
        <v>10</v>
      </c>
      <c r="M10" s="24" t="s">
        <v>11</v>
      </c>
    </row>
    <row r="11" spans="1:13" x14ac:dyDescent="0.25">
      <c r="A11" s="11" t="s">
        <v>7</v>
      </c>
      <c r="B11" s="13">
        <v>93</v>
      </c>
      <c r="C11" s="14">
        <v>0</v>
      </c>
      <c r="D11" s="14">
        <v>0</v>
      </c>
      <c r="E11" s="14">
        <v>0</v>
      </c>
      <c r="F11" s="15">
        <v>0</v>
      </c>
      <c r="G11" s="23">
        <f>SUM(B11:F11)</f>
        <v>93</v>
      </c>
      <c r="H11" t="s">
        <v>15</v>
      </c>
      <c r="I11" s="22">
        <v>185</v>
      </c>
      <c r="J11" s="22">
        <v>93</v>
      </c>
      <c r="L11" s="23">
        <v>1</v>
      </c>
      <c r="M11" s="25">
        <v>10000</v>
      </c>
    </row>
    <row r="12" spans="1:13" x14ac:dyDescent="0.25">
      <c r="A12" s="11" t="s">
        <v>0</v>
      </c>
      <c r="B12" s="16">
        <v>167</v>
      </c>
      <c r="C12" s="17">
        <v>200</v>
      </c>
      <c r="D12" s="17">
        <v>95</v>
      </c>
      <c r="E12" s="17">
        <v>0</v>
      </c>
      <c r="F12" s="18">
        <v>13</v>
      </c>
      <c r="G12" s="23">
        <f t="shared" ref="G12:G15" si="0">SUM(B12:F12)</f>
        <v>475</v>
      </c>
      <c r="H12" t="s">
        <v>15</v>
      </c>
      <c r="I12" s="22">
        <v>475</v>
      </c>
      <c r="J12" s="22">
        <v>238</v>
      </c>
      <c r="L12" s="23">
        <v>0.502</v>
      </c>
      <c r="M12" s="23">
        <f>15000*L12</f>
        <v>7530</v>
      </c>
    </row>
    <row r="13" spans="1:13" x14ac:dyDescent="0.25">
      <c r="A13" s="11" t="s">
        <v>1</v>
      </c>
      <c r="B13" s="16">
        <v>0</v>
      </c>
      <c r="C13" s="17">
        <v>0</v>
      </c>
      <c r="D13" s="17">
        <v>25</v>
      </c>
      <c r="E13" s="17">
        <v>0</v>
      </c>
      <c r="F13" s="18">
        <v>0</v>
      </c>
      <c r="G13" s="23">
        <f t="shared" si="0"/>
        <v>25</v>
      </c>
      <c r="H13" t="s">
        <v>15</v>
      </c>
      <c r="I13" s="22">
        <v>50</v>
      </c>
      <c r="J13" s="22">
        <v>25</v>
      </c>
      <c r="L13" s="23">
        <v>9.2999999999999992E-3</v>
      </c>
      <c r="M13" s="23">
        <f>1800000*L13</f>
        <v>16740</v>
      </c>
    </row>
    <row r="14" spans="1:13" x14ac:dyDescent="0.25">
      <c r="A14" s="11" t="s">
        <v>2</v>
      </c>
      <c r="B14" s="16">
        <v>10</v>
      </c>
      <c r="C14" s="17">
        <v>0</v>
      </c>
      <c r="D14" s="17">
        <v>0</v>
      </c>
      <c r="E14" s="17">
        <v>190</v>
      </c>
      <c r="F14" s="18">
        <v>0</v>
      </c>
      <c r="G14" s="23">
        <f t="shared" si="0"/>
        <v>200</v>
      </c>
      <c r="H14" t="s">
        <v>15</v>
      </c>
      <c r="I14" s="22">
        <v>200</v>
      </c>
      <c r="J14" s="22">
        <v>100</v>
      </c>
      <c r="L14" s="23">
        <v>0.56200000000000006</v>
      </c>
      <c r="M14" s="23">
        <f>13000*L14</f>
        <v>7306.0000000000009</v>
      </c>
    </row>
    <row r="15" spans="1:13" x14ac:dyDescent="0.25">
      <c r="A15" s="11" t="s">
        <v>3</v>
      </c>
      <c r="B15" s="19">
        <v>0</v>
      </c>
      <c r="C15" s="20">
        <v>0</v>
      </c>
      <c r="D15" s="20">
        <v>0</v>
      </c>
      <c r="E15" s="20">
        <v>0</v>
      </c>
      <c r="F15" s="21">
        <v>87</v>
      </c>
      <c r="G15" s="23">
        <f t="shared" si="0"/>
        <v>87</v>
      </c>
      <c r="H15" t="s">
        <v>15</v>
      </c>
      <c r="I15" s="22">
        <v>80</v>
      </c>
      <c r="J15" s="22">
        <v>40</v>
      </c>
      <c r="L15" s="23">
        <v>2.3E-2</v>
      </c>
      <c r="M15" s="23">
        <f>400000*L15</f>
        <v>9200</v>
      </c>
    </row>
    <row r="17" spans="1:10" x14ac:dyDescent="0.25">
      <c r="A17" s="26" t="s">
        <v>18</v>
      </c>
      <c r="B17" s="23">
        <f>SUM(B11:B15)</f>
        <v>270</v>
      </c>
      <c r="C17" s="23">
        <f t="shared" ref="C17:F17" si="1">SUM(C11:C15)</f>
        <v>200</v>
      </c>
      <c r="D17" s="23">
        <f t="shared" si="1"/>
        <v>120</v>
      </c>
      <c r="E17" s="23">
        <f t="shared" si="1"/>
        <v>190</v>
      </c>
      <c r="F17" s="23">
        <f t="shared" si="1"/>
        <v>100</v>
      </c>
    </row>
    <row r="18" spans="1:10" x14ac:dyDescent="0.25">
      <c r="B18" s="23" t="s">
        <v>13</v>
      </c>
      <c r="C18" s="23" t="s">
        <v>13</v>
      </c>
      <c r="D18" s="23" t="s">
        <v>13</v>
      </c>
      <c r="E18" s="23" t="s">
        <v>13</v>
      </c>
      <c r="F18" s="23" t="s">
        <v>13</v>
      </c>
    </row>
    <row r="19" spans="1:10" x14ac:dyDescent="0.25">
      <c r="B19">
        <v>270</v>
      </c>
      <c r="C19">
        <v>200</v>
      </c>
      <c r="D19">
        <v>120</v>
      </c>
      <c r="E19">
        <v>190</v>
      </c>
      <c r="F19">
        <v>100</v>
      </c>
    </row>
    <row r="21" spans="1:10" x14ac:dyDescent="0.25">
      <c r="A21" t="s">
        <v>19</v>
      </c>
      <c r="B21">
        <f>SUMPRODUCT(B2:F6,B11:F15)</f>
        <v>783900</v>
      </c>
      <c r="H21" s="11" t="s">
        <v>7</v>
      </c>
      <c r="I21">
        <v>7974950</v>
      </c>
    </row>
    <row r="22" spans="1:10" x14ac:dyDescent="0.25">
      <c r="A22" t="s">
        <v>14</v>
      </c>
      <c r="B22">
        <f>SUMPRODUCT(G11:G15,M11:M15)</f>
        <v>7186850</v>
      </c>
      <c r="H22" s="11" t="s">
        <v>0</v>
      </c>
      <c r="I22">
        <v>7959050</v>
      </c>
    </row>
    <row r="23" spans="1:10" x14ac:dyDescent="0.25">
      <c r="H23" s="11" t="s">
        <v>1</v>
      </c>
      <c r="I23">
        <v>8006150</v>
      </c>
    </row>
    <row r="24" spans="1:10" x14ac:dyDescent="0.25">
      <c r="A24" t="s">
        <v>20</v>
      </c>
      <c r="B24">
        <f>B21+B22</f>
        <v>7970750</v>
      </c>
      <c r="H24" s="28" t="s">
        <v>2</v>
      </c>
      <c r="I24" s="27">
        <v>7955810</v>
      </c>
      <c r="J24" s="27"/>
    </row>
    <row r="25" spans="1:10" x14ac:dyDescent="0.25">
      <c r="H25" s="11" t="s">
        <v>3</v>
      </c>
      <c r="I25">
        <v>7970750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prob 3</vt:lpstr>
    </vt:vector>
  </TitlesOfParts>
  <Company>Kellogg Graduate School of Management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Supply Chain Management - 5th edition</dc:title>
  <dc:subject>Chapter 5 Problem 3</dc:subject>
  <dc:creator>Jay Mabe</dc:creator>
  <cp:lastModifiedBy>hp</cp:lastModifiedBy>
  <dcterms:created xsi:type="dcterms:W3CDTF">2000-09-29T14:25:42Z</dcterms:created>
  <dcterms:modified xsi:type="dcterms:W3CDTF">2023-02-04T06:44:22Z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80f25f24-8561-4946-856f-4e6f158ec52e</vt:lpwstr>
  </property>
</Properties>
</file>