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imv1-my.sharepoint.com/personal/kaveri_iimv_ac_in/Documents/IIMV/Teaching/EEP_FRM_Batch 1/Feb 18/"/>
    </mc:Choice>
  </mc:AlternateContent>
  <xr:revisionPtr revIDLastSave="4" documentId="13_ncr:1_{D6FC6D74-9722-4058-9402-C0637948C5AA}" xr6:coauthVersionLast="47" xr6:coauthVersionMax="47" xr10:uidLastSave="{E41A1CBD-FB6E-49E6-ADA1-195DE3D228AD}"/>
  <bookViews>
    <workbookView xWindow="-110" yWindow="-110" windowWidth="19420" windowHeight="11500" xr2:uid="{5A6BD355-8FD5-47AC-8056-44495534031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6" i="1" l="1"/>
  <c r="C66" i="1"/>
  <c r="C64" i="1"/>
  <c r="D47" i="1"/>
  <c r="F47" i="1" s="1"/>
  <c r="D48" i="1"/>
  <c r="F48" i="1" s="1"/>
  <c r="D49" i="1"/>
  <c r="F49" i="1" s="1"/>
  <c r="D50" i="1"/>
  <c r="F50" i="1" s="1"/>
  <c r="D51" i="1"/>
  <c r="F51" i="1" s="1"/>
  <c r="D52" i="1"/>
  <c r="F52" i="1" s="1"/>
  <c r="D53" i="1"/>
  <c r="F53" i="1" s="1"/>
  <c r="D46" i="1"/>
  <c r="F46" i="1" s="1"/>
  <c r="E37" i="1"/>
  <c r="E36" i="1"/>
  <c r="C37" i="1"/>
  <c r="C36" i="1"/>
  <c r="B37" i="1"/>
  <c r="D37" i="1" s="1"/>
  <c r="B36" i="1"/>
  <c r="D36" i="1" s="1"/>
  <c r="F36" i="1" l="1"/>
  <c r="F55" i="1"/>
  <c r="B62" i="1" s="1"/>
  <c r="F37" i="1"/>
  <c r="B66" i="1"/>
  <c r="D66" i="1" s="1"/>
  <c r="E28" i="1"/>
  <c r="E27" i="1"/>
  <c r="E26" i="1"/>
  <c r="C28" i="1"/>
  <c r="C27" i="1"/>
  <c r="C26" i="1"/>
  <c r="D26" i="1" s="1"/>
  <c r="F26" i="1" s="1"/>
  <c r="B28" i="1"/>
  <c r="D28" i="1" s="1"/>
  <c r="F28" i="1" s="1"/>
  <c r="B27" i="1"/>
  <c r="D27" i="1" s="1"/>
  <c r="F27" i="1" s="1"/>
  <c r="E14" i="1"/>
  <c r="E15" i="1"/>
  <c r="E13" i="1"/>
  <c r="E17" i="1" s="1"/>
  <c r="E19" i="1" s="1"/>
  <c r="E6" i="1"/>
  <c r="E9" i="1" s="1"/>
  <c r="E7" i="1"/>
  <c r="E5" i="1"/>
  <c r="F30" i="1" l="1"/>
  <c r="D59" i="1" s="1"/>
  <c r="B63" i="1"/>
  <c r="B64" i="1" s="1"/>
  <c r="D64" i="1" s="1"/>
  <c r="F39" i="1"/>
  <c r="F40" i="1" l="1"/>
  <c r="D68" i="1"/>
</calcChain>
</file>

<file path=xl/sharedStrings.xml><?xml version="1.0" encoding="utf-8"?>
<sst xmlns="http://schemas.openxmlformats.org/spreadsheetml/2006/main" count="95" uniqueCount="63">
  <si>
    <t xml:space="preserve">Performance Attribution </t>
  </si>
  <si>
    <t>Bogey Portfolio</t>
  </si>
  <si>
    <t>Benchmark</t>
  </si>
  <si>
    <t>Return on</t>
  </si>
  <si>
    <t>Portfolio</t>
  </si>
  <si>
    <t>Component</t>
  </si>
  <si>
    <t>Index</t>
  </si>
  <si>
    <t>Weight</t>
  </si>
  <si>
    <t>Return</t>
  </si>
  <si>
    <t>Equity</t>
  </si>
  <si>
    <t>S&amp;P500</t>
  </si>
  <si>
    <t>Bonds</t>
  </si>
  <si>
    <t>Lehman Index</t>
  </si>
  <si>
    <t>Cash</t>
  </si>
  <si>
    <t>Money Market</t>
  </si>
  <si>
    <t>Return on Bogey</t>
  </si>
  <si>
    <t>Managed Portfolio</t>
  </si>
  <si>
    <t xml:space="preserve">Actual </t>
  </si>
  <si>
    <t xml:space="preserve">Portfolio </t>
  </si>
  <si>
    <t>Return on Managed portfolio</t>
  </si>
  <si>
    <t>Excess Return of managed portfolio</t>
  </si>
  <si>
    <t>Actual Weight</t>
  </si>
  <si>
    <t xml:space="preserve">Benchmark </t>
  </si>
  <si>
    <t xml:space="preserve">Excess </t>
  </si>
  <si>
    <t xml:space="preserve">Performance </t>
  </si>
  <si>
    <t>Market</t>
  </si>
  <si>
    <t>in Portfolio</t>
  </si>
  <si>
    <t>Contribution</t>
  </si>
  <si>
    <t>Fixed Income</t>
  </si>
  <si>
    <t xml:space="preserve">Contribution of </t>
  </si>
  <si>
    <t>Asset Allocation</t>
  </si>
  <si>
    <t>Excess</t>
  </si>
  <si>
    <t>Performance</t>
  </si>
  <si>
    <t>Selection</t>
  </si>
  <si>
    <t>Check: Total contribution</t>
  </si>
  <si>
    <t>Sector Selection within Equity</t>
  </si>
  <si>
    <t>Weights in</t>
  </si>
  <si>
    <t>Difference in</t>
  </si>
  <si>
    <t>Sector</t>
  </si>
  <si>
    <t>S&amp;P 500</t>
  </si>
  <si>
    <t>Weights</t>
  </si>
  <si>
    <t>Basic Materials</t>
  </si>
  <si>
    <t>Business Service</t>
  </si>
  <si>
    <t>Capital Goods</t>
  </si>
  <si>
    <t>Consumer Cyclical</t>
  </si>
  <si>
    <t>Consumer Noncyclical</t>
  </si>
  <si>
    <t>Credit Sensitive</t>
  </si>
  <si>
    <t>Energy</t>
  </si>
  <si>
    <t>Technology</t>
  </si>
  <si>
    <t>Total</t>
  </si>
  <si>
    <t>Performance Attribution Summary</t>
  </si>
  <si>
    <t>Returns</t>
  </si>
  <si>
    <t>Sector Allocation</t>
  </si>
  <si>
    <t>Total Excess Return on the Portfolio</t>
  </si>
  <si>
    <t>Actual Portfolio</t>
  </si>
  <si>
    <t>Contribution of Asset Allocation to Performance</t>
  </si>
  <si>
    <t>Contribution of Selection to Total Performance</t>
  </si>
  <si>
    <t>1. Asset Allocation</t>
  </si>
  <si>
    <t>2. Selection</t>
  </si>
  <si>
    <t>a) Equity excess return</t>
  </si>
  <si>
    <t xml:space="preserve">     i) Sector Allocation</t>
  </si>
  <si>
    <t xml:space="preserve">     ii) Security Selection</t>
  </si>
  <si>
    <t>b) Fixed Income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</si>
</sst>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%"/>
  </numFmts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b/>
      <sz val="12"/>
      <color indexed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39997558519241921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2" fillId="0" borderId="0" xfId="1" applyFont="1"/>
    <xf numFmtId="0" fontId="3" fillId="0" borderId="0" xfId="1" applyFont="1"/>
    <xf numFmtId="0" fontId="4" fillId="0" borderId="0" xfId="0" applyFont="1"/>
    <xf numFmtId="0" fontId="5" fillId="0" borderId="0" xfId="1" applyFont="1"/>
    <xf numFmtId="164" fontId="3" fillId="3" borderId="0" xfId="1" applyNumberFormat="1" applyFont="1" applyFill="1"/>
    <xf numFmtId="0" fontId="2" fillId="0" borderId="1" xfId="1" applyFont="1" applyBorder="1" applyAlignment="1">
      <alignment horizontal="center"/>
    </xf>
    <xf numFmtId="0" fontId="2" fillId="0" borderId="2" xfId="1" applyFont="1" applyBorder="1" applyAlignment="1">
      <alignment horizontal="center"/>
    </xf>
    <xf numFmtId="0" fontId="2" fillId="0" borderId="3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2" fillId="0" borderId="0" xfId="1" applyFont="1" applyAlignment="1">
      <alignment horizontal="center"/>
    </xf>
    <xf numFmtId="0" fontId="2" fillId="0" borderId="5" xfId="1" applyFont="1" applyBorder="1" applyAlignment="1">
      <alignment horizontal="center"/>
    </xf>
    <xf numFmtId="0" fontId="3" fillId="0" borderId="4" xfId="1" applyFont="1" applyBorder="1"/>
    <xf numFmtId="0" fontId="3" fillId="0" borderId="0" xfId="1" applyFont="1" applyAlignment="1">
      <alignment horizontal="center"/>
    </xf>
    <xf numFmtId="0" fontId="3" fillId="2" borderId="0" xfId="1" applyFont="1" applyFill="1"/>
    <xf numFmtId="164" fontId="3" fillId="2" borderId="0" xfId="1" applyNumberFormat="1" applyFont="1" applyFill="1"/>
    <xf numFmtId="164" fontId="3" fillId="3" borderId="5" xfId="1" applyNumberFormat="1" applyFont="1" applyFill="1" applyBorder="1"/>
    <xf numFmtId="0" fontId="4" fillId="0" borderId="4" xfId="0" applyFont="1" applyBorder="1"/>
    <xf numFmtId="0" fontId="4" fillId="0" borderId="5" xfId="0" applyFont="1" applyBorder="1"/>
    <xf numFmtId="0" fontId="3" fillId="0" borderId="6" xfId="1" applyFont="1" applyBorder="1"/>
    <xf numFmtId="0" fontId="3" fillId="0" borderId="7" xfId="1" applyFont="1" applyBorder="1"/>
    <xf numFmtId="164" fontId="3" fillId="3" borderId="8" xfId="1" applyNumberFormat="1" applyFont="1" applyFill="1" applyBorder="1"/>
    <xf numFmtId="164" fontId="3" fillId="0" borderId="0" xfId="1" applyNumberFormat="1" applyFont="1"/>
    <xf numFmtId="164" fontId="3" fillId="0" borderId="5" xfId="1" applyNumberFormat="1" applyFont="1" applyBorder="1"/>
    <xf numFmtId="2" fontId="3" fillId="2" borderId="0" xfId="1" applyNumberFormat="1" applyFont="1" applyFill="1"/>
    <xf numFmtId="10" fontId="3" fillId="2" borderId="0" xfId="1" applyNumberFormat="1" applyFont="1" applyFill="1"/>
    <xf numFmtId="0" fontId="3" fillId="3" borderId="0" xfId="1" applyFont="1" applyFill="1"/>
    <xf numFmtId="164" fontId="3" fillId="0" borderId="7" xfId="1" applyNumberFormat="1" applyFont="1" applyBorder="1"/>
    <xf numFmtId="0" fontId="3" fillId="0" borderId="9" xfId="1" applyFont="1" applyBorder="1"/>
    <xf numFmtId="0" fontId="3" fillId="0" borderId="10" xfId="1" applyFont="1" applyBorder="1"/>
    <xf numFmtId="164" fontId="3" fillId="0" borderId="11" xfId="1" applyNumberFormat="1" applyFont="1" applyBorder="1"/>
    <xf numFmtId="0" fontId="2" fillId="0" borderId="1" xfId="1" applyFont="1" applyBorder="1"/>
    <xf numFmtId="0" fontId="2" fillId="0" borderId="2" xfId="1" applyFont="1" applyBorder="1"/>
    <xf numFmtId="0" fontId="3" fillId="0" borderId="2" xfId="1" applyFont="1" applyBorder="1"/>
    <xf numFmtId="0" fontId="3" fillId="0" borderId="3" xfId="1" applyFont="1" applyBorder="1"/>
    <xf numFmtId="164" fontId="3" fillId="4" borderId="0" xfId="1" applyNumberFormat="1" applyFont="1" applyFill="1"/>
    <xf numFmtId="2" fontId="3" fillId="0" borderId="0" xfId="1" applyNumberFormat="1" applyFont="1"/>
  </cellXfs>
  <cellStyles count="2">
    <cellStyle name="Normal" xfId="0" builtinId="0"/>
    <cellStyle name="Normal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67DEEC-6160-4822-AAE0-7949F6D0DA0C}">
  <dimension ref="A1:F68"/>
  <sheetViews>
    <sheetView tabSelected="1" topLeftCell="A27" zoomScale="72" zoomScaleNormal="72" workbookViewId="0">
      <selection activeCell="D15" sqref="D15"/>
    </sheetView>
  </sheetViews>
  <sheetFormatPr defaultRowHeight="15.5" x14ac:dyDescent="0.35"/>
  <cols>
    <col min="1" max="1" width="34.1796875" style="3" bestFit="1" customWidth="1"/>
    <col min="2" max="2" width="14.36328125" style="3" bestFit="1" customWidth="1"/>
    <col min="3" max="3" width="32.7265625" style="3" bestFit="1" customWidth="1"/>
    <col min="4" max="4" width="23.54296875" style="3" customWidth="1"/>
    <col min="5" max="5" width="16.26953125" style="3" bestFit="1" customWidth="1"/>
    <col min="6" max="6" width="17.7265625" style="3" bestFit="1" customWidth="1"/>
    <col min="7" max="16384" width="8.7265625" style="3"/>
  </cols>
  <sheetData>
    <row r="1" spans="1:6" x14ac:dyDescent="0.35">
      <c r="A1" s="1" t="s">
        <v>0</v>
      </c>
      <c r="B1" s="2"/>
      <c r="C1" s="2"/>
      <c r="D1" s="2"/>
      <c r="E1" s="2"/>
      <c r="F1" s="2"/>
    </row>
    <row r="2" spans="1:6" ht="16" thickBot="1" x14ac:dyDescent="0.4">
      <c r="A2" s="4"/>
      <c r="B2" s="2"/>
      <c r="C2" s="2"/>
      <c r="D2" s="2"/>
      <c r="E2" s="2"/>
      <c r="F2" s="2"/>
    </row>
    <row r="3" spans="1:6" x14ac:dyDescent="0.35">
      <c r="A3" s="6" t="s">
        <v>1</v>
      </c>
      <c r="B3" s="7"/>
      <c r="C3" s="7" t="s">
        <v>2</v>
      </c>
      <c r="D3" s="7" t="s">
        <v>3</v>
      </c>
      <c r="E3" s="8" t="s">
        <v>1</v>
      </c>
      <c r="F3" s="2"/>
    </row>
    <row r="4" spans="1:6" x14ac:dyDescent="0.35">
      <c r="A4" s="9" t="s">
        <v>5</v>
      </c>
      <c r="B4" s="10" t="s">
        <v>6</v>
      </c>
      <c r="C4" s="10" t="s">
        <v>7</v>
      </c>
      <c r="D4" s="10" t="s">
        <v>6</v>
      </c>
      <c r="E4" s="11" t="s">
        <v>8</v>
      </c>
      <c r="F4" s="2"/>
    </row>
    <row r="5" spans="1:6" x14ac:dyDescent="0.35">
      <c r="A5" s="12" t="s">
        <v>9</v>
      </c>
      <c r="B5" s="13" t="s">
        <v>10</v>
      </c>
      <c r="C5" s="24">
        <v>0.6</v>
      </c>
      <c r="D5" s="25">
        <v>5.8099999999999999E-2</v>
      </c>
      <c r="E5" s="16">
        <f>C5*D5</f>
        <v>3.4859999999999995E-2</v>
      </c>
      <c r="F5" s="2"/>
    </row>
    <row r="6" spans="1:6" x14ac:dyDescent="0.35">
      <c r="A6" s="12" t="s">
        <v>11</v>
      </c>
      <c r="B6" s="13" t="s">
        <v>12</v>
      </c>
      <c r="C6" s="24">
        <v>0.3</v>
      </c>
      <c r="D6" s="25">
        <v>1.4500000000000001E-2</v>
      </c>
      <c r="E6" s="16">
        <f t="shared" ref="E6:E7" si="0">C6*D6</f>
        <v>4.3499999999999997E-3</v>
      </c>
      <c r="F6" s="2"/>
    </row>
    <row r="7" spans="1:6" x14ac:dyDescent="0.35">
      <c r="A7" s="12" t="s">
        <v>13</v>
      </c>
      <c r="B7" s="13" t="s">
        <v>14</v>
      </c>
      <c r="C7" s="24">
        <v>0.1</v>
      </c>
      <c r="D7" s="25">
        <v>4.7999999999999996E-3</v>
      </c>
      <c r="E7" s="16">
        <f t="shared" si="0"/>
        <v>4.7999999999999996E-4</v>
      </c>
      <c r="F7" s="2"/>
    </row>
    <row r="8" spans="1:6" x14ac:dyDescent="0.35">
      <c r="A8" s="17"/>
      <c r="E8" s="18"/>
    </row>
    <row r="9" spans="1:6" ht="16" thickBot="1" x14ac:dyDescent="0.4">
      <c r="A9" s="19"/>
      <c r="B9" s="20"/>
      <c r="C9" s="20"/>
      <c r="D9" s="20" t="s">
        <v>15</v>
      </c>
      <c r="E9" s="21">
        <f>SUM(E5:E7)</f>
        <v>3.9689999999999996E-2</v>
      </c>
      <c r="F9" s="2"/>
    </row>
    <row r="10" spans="1:6" ht="16" thickBot="1" x14ac:dyDescent="0.4">
      <c r="A10" s="2"/>
      <c r="B10" s="2"/>
      <c r="C10" s="2"/>
      <c r="D10" s="2"/>
      <c r="E10" s="2"/>
      <c r="F10" s="2"/>
    </row>
    <row r="11" spans="1:6" x14ac:dyDescent="0.35">
      <c r="A11" s="6" t="s">
        <v>16</v>
      </c>
      <c r="B11" s="7"/>
      <c r="C11" s="7" t="s">
        <v>54</v>
      </c>
      <c r="D11" s="7" t="s">
        <v>17</v>
      </c>
      <c r="E11" s="8" t="s">
        <v>18</v>
      </c>
      <c r="F11" s="2"/>
    </row>
    <row r="12" spans="1:6" x14ac:dyDescent="0.35">
      <c r="A12" s="9" t="s">
        <v>5</v>
      </c>
      <c r="B12" s="10"/>
      <c r="C12" s="10" t="s">
        <v>7</v>
      </c>
      <c r="D12" s="10" t="s">
        <v>8</v>
      </c>
      <c r="E12" s="11" t="s">
        <v>8</v>
      </c>
      <c r="F12" s="2"/>
    </row>
    <row r="13" spans="1:6" x14ac:dyDescent="0.35">
      <c r="A13" s="12" t="s">
        <v>9</v>
      </c>
      <c r="B13" s="2"/>
      <c r="C13" s="24">
        <v>0.7</v>
      </c>
      <c r="D13" s="25">
        <v>7.2800000000000004E-2</v>
      </c>
      <c r="E13" s="16">
        <f>C13*D13</f>
        <v>5.0959999999999998E-2</v>
      </c>
      <c r="F13" s="2"/>
    </row>
    <row r="14" spans="1:6" x14ac:dyDescent="0.35">
      <c r="A14" s="12" t="s">
        <v>11</v>
      </c>
      <c r="B14" s="2"/>
      <c r="C14" s="24">
        <v>7.0000000000000007E-2</v>
      </c>
      <c r="D14" s="25">
        <v>1.89E-2</v>
      </c>
      <c r="E14" s="16">
        <f t="shared" ref="E14:E15" si="1">C14*D14</f>
        <v>1.3230000000000002E-3</v>
      </c>
      <c r="F14" s="2"/>
    </row>
    <row r="15" spans="1:6" x14ac:dyDescent="0.35">
      <c r="A15" s="12" t="s">
        <v>13</v>
      </c>
      <c r="B15" s="2"/>
      <c r="C15" s="24">
        <v>0.23</v>
      </c>
      <c r="D15" s="25">
        <v>4.7999999999999996E-3</v>
      </c>
      <c r="E15" s="16">
        <f t="shared" si="1"/>
        <v>1.1039999999999999E-3</v>
      </c>
      <c r="F15" s="2"/>
    </row>
    <row r="16" spans="1:6" x14ac:dyDescent="0.35">
      <c r="A16" s="12"/>
      <c r="B16" s="2"/>
      <c r="C16" s="2"/>
      <c r="D16" s="22"/>
      <c r="E16" s="23"/>
      <c r="F16" s="2"/>
    </row>
    <row r="17" spans="1:6" ht="16" thickBot="1" x14ac:dyDescent="0.4">
      <c r="A17" s="19"/>
      <c r="B17" s="20"/>
      <c r="C17" s="20" t="s">
        <v>19</v>
      </c>
      <c r="D17" s="20"/>
      <c r="E17" s="21">
        <f>SUM(E13:E15)</f>
        <v>5.3386999999999997E-2</v>
      </c>
      <c r="F17" s="2"/>
    </row>
    <row r="19" spans="1:6" x14ac:dyDescent="0.35">
      <c r="A19" s="2"/>
      <c r="B19" s="2"/>
      <c r="C19" s="2" t="s">
        <v>20</v>
      </c>
      <c r="D19" s="2"/>
      <c r="E19" s="5">
        <f>E17-E9</f>
        <v>1.3697000000000001E-2</v>
      </c>
      <c r="F19" s="2"/>
    </row>
    <row r="21" spans="1:6" ht="16" thickBot="1" x14ac:dyDescent="0.4"/>
    <row r="22" spans="1:6" x14ac:dyDescent="0.35">
      <c r="A22" s="6"/>
      <c r="B22" s="7"/>
      <c r="C22" s="7" t="s">
        <v>55</v>
      </c>
      <c r="D22" s="7"/>
      <c r="E22" s="7"/>
      <c r="F22" s="8"/>
    </row>
    <row r="23" spans="1:6" x14ac:dyDescent="0.35">
      <c r="A23" s="9"/>
      <c r="B23" s="10" t="s">
        <v>21</v>
      </c>
      <c r="C23" s="10" t="s">
        <v>22</v>
      </c>
      <c r="D23" s="10" t="s">
        <v>23</v>
      </c>
      <c r="E23" s="10" t="s">
        <v>6</v>
      </c>
      <c r="F23" s="11" t="s">
        <v>24</v>
      </c>
    </row>
    <row r="24" spans="1:6" x14ac:dyDescent="0.35">
      <c r="A24" s="9" t="s">
        <v>25</v>
      </c>
      <c r="B24" s="10" t="s">
        <v>26</v>
      </c>
      <c r="C24" s="10" t="s">
        <v>7</v>
      </c>
      <c r="D24" s="10" t="s">
        <v>7</v>
      </c>
      <c r="E24" s="10" t="s">
        <v>8</v>
      </c>
      <c r="F24" s="11" t="s">
        <v>27</v>
      </c>
    </row>
    <row r="25" spans="1:6" x14ac:dyDescent="0.35">
      <c r="A25" s="17"/>
      <c r="F25" s="18"/>
    </row>
    <row r="26" spans="1:6" x14ac:dyDescent="0.35">
      <c r="A26" s="12" t="s">
        <v>9</v>
      </c>
      <c r="B26" s="26">
        <f>C13</f>
        <v>0.7</v>
      </c>
      <c r="C26" s="26">
        <f>C5</f>
        <v>0.6</v>
      </c>
      <c r="D26" s="26">
        <f>B26-C26</f>
        <v>9.9999999999999978E-2</v>
      </c>
      <c r="E26" s="5">
        <f>D5</f>
        <v>5.8099999999999999E-2</v>
      </c>
      <c r="F26" s="16">
        <f>D26*E26</f>
        <v>5.8099999999999983E-3</v>
      </c>
    </row>
    <row r="27" spans="1:6" x14ac:dyDescent="0.35">
      <c r="A27" s="12" t="s">
        <v>28</v>
      </c>
      <c r="B27" s="26">
        <f>C14</f>
        <v>7.0000000000000007E-2</v>
      </c>
      <c r="C27" s="26">
        <f>C6</f>
        <v>0.3</v>
      </c>
      <c r="D27" s="26">
        <f t="shared" ref="D27:D28" si="2">B27-C27</f>
        <v>-0.22999999999999998</v>
      </c>
      <c r="E27" s="5">
        <f>D6</f>
        <v>1.4500000000000001E-2</v>
      </c>
      <c r="F27" s="16">
        <f t="shared" ref="F27:F28" si="3">D27*E27</f>
        <v>-3.3349999999999999E-3</v>
      </c>
    </row>
    <row r="28" spans="1:6" x14ac:dyDescent="0.35">
      <c r="A28" s="12" t="s">
        <v>13</v>
      </c>
      <c r="B28" s="26">
        <f>C15</f>
        <v>0.23</v>
      </c>
      <c r="C28" s="26">
        <f>C7</f>
        <v>0.1</v>
      </c>
      <c r="D28" s="26">
        <f t="shared" si="2"/>
        <v>0.13</v>
      </c>
      <c r="E28" s="5">
        <f>D7</f>
        <v>4.7999999999999996E-3</v>
      </c>
      <c r="F28" s="16">
        <f t="shared" si="3"/>
        <v>6.2399999999999999E-4</v>
      </c>
    </row>
    <row r="29" spans="1:6" x14ac:dyDescent="0.35">
      <c r="A29" s="12" t="s">
        <v>29</v>
      </c>
      <c r="B29" s="2"/>
      <c r="C29" s="2"/>
      <c r="D29" s="2"/>
      <c r="E29" s="22"/>
      <c r="F29" s="23"/>
    </row>
    <row r="30" spans="1:6" ht="16" thickBot="1" x14ac:dyDescent="0.4">
      <c r="A30" s="19" t="s">
        <v>30</v>
      </c>
      <c r="B30" s="20"/>
      <c r="C30" s="20"/>
      <c r="D30" s="20"/>
      <c r="E30" s="27"/>
      <c r="F30" s="21">
        <f>SUM(F26:F28)</f>
        <v>3.0989999999999985E-3</v>
      </c>
    </row>
    <row r="31" spans="1:6" ht="16" thickBot="1" x14ac:dyDescent="0.4"/>
    <row r="32" spans="1:6" x14ac:dyDescent="0.35">
      <c r="A32" s="6"/>
      <c r="B32" s="7"/>
      <c r="C32" s="7" t="s">
        <v>56</v>
      </c>
      <c r="D32" s="7"/>
      <c r="E32" s="7"/>
      <c r="F32" s="8"/>
    </row>
    <row r="33" spans="1:6" x14ac:dyDescent="0.35">
      <c r="A33" s="9"/>
      <c r="B33" s="10" t="s">
        <v>4</v>
      </c>
      <c r="C33" s="10" t="s">
        <v>6</v>
      </c>
      <c r="D33" s="10" t="s">
        <v>31</v>
      </c>
      <c r="E33" s="10" t="s">
        <v>54</v>
      </c>
      <c r="F33" s="11" t="s">
        <v>24</v>
      </c>
    </row>
    <row r="34" spans="1:6" x14ac:dyDescent="0.35">
      <c r="A34" s="9" t="s">
        <v>25</v>
      </c>
      <c r="B34" s="10" t="s">
        <v>32</v>
      </c>
      <c r="C34" s="10" t="s">
        <v>32</v>
      </c>
      <c r="D34" s="10" t="s">
        <v>32</v>
      </c>
      <c r="E34" s="10" t="s">
        <v>7</v>
      </c>
      <c r="F34" s="11" t="s">
        <v>27</v>
      </c>
    </row>
    <row r="35" spans="1:6" x14ac:dyDescent="0.35">
      <c r="A35" s="17"/>
      <c r="F35" s="18"/>
    </row>
    <row r="36" spans="1:6" x14ac:dyDescent="0.35">
      <c r="A36" s="12" t="s">
        <v>9</v>
      </c>
      <c r="B36" s="5">
        <f>D13</f>
        <v>7.2800000000000004E-2</v>
      </c>
      <c r="C36" s="5">
        <f>D5</f>
        <v>5.8099999999999999E-2</v>
      </c>
      <c r="D36" s="5">
        <f>B36-C36</f>
        <v>1.4700000000000005E-2</v>
      </c>
      <c r="E36" s="26">
        <f>C13</f>
        <v>0.7</v>
      </c>
      <c r="F36" s="16">
        <f>D36*E36</f>
        <v>1.0290000000000002E-2</v>
      </c>
    </row>
    <row r="37" spans="1:6" x14ac:dyDescent="0.35">
      <c r="A37" s="12" t="s">
        <v>28</v>
      </c>
      <c r="B37" s="5">
        <f>D14</f>
        <v>1.89E-2</v>
      </c>
      <c r="C37" s="5">
        <f>D6</f>
        <v>1.4500000000000001E-2</v>
      </c>
      <c r="D37" s="5">
        <f>B37-C37</f>
        <v>4.3999999999999994E-3</v>
      </c>
      <c r="E37" s="26">
        <f>C14</f>
        <v>7.0000000000000007E-2</v>
      </c>
      <c r="F37" s="16">
        <f>D37*E37</f>
        <v>3.0800000000000001E-4</v>
      </c>
    </row>
    <row r="38" spans="1:6" x14ac:dyDescent="0.35">
      <c r="A38" s="12" t="s">
        <v>29</v>
      </c>
      <c r="B38" s="2"/>
      <c r="C38" s="2"/>
      <c r="D38" s="2"/>
      <c r="E38" s="2"/>
      <c r="F38" s="23"/>
    </row>
    <row r="39" spans="1:6" ht="16" thickBot="1" x14ac:dyDescent="0.4">
      <c r="A39" s="19" t="s">
        <v>33</v>
      </c>
      <c r="B39" s="20"/>
      <c r="C39" s="20"/>
      <c r="D39" s="20"/>
      <c r="E39" s="20"/>
      <c r="F39" s="21">
        <f>SUM(F36:F37)</f>
        <v>1.0598000000000002E-2</v>
      </c>
    </row>
    <row r="40" spans="1:6" x14ac:dyDescent="0.35">
      <c r="A40" s="2"/>
      <c r="B40" s="2"/>
      <c r="C40" s="2"/>
      <c r="D40" s="28" t="s">
        <v>34</v>
      </c>
      <c r="E40" s="29"/>
      <c r="F40" s="30">
        <f>F30+F39</f>
        <v>1.3697000000000001E-2</v>
      </c>
    </row>
    <row r="41" spans="1:6" ht="16" thickBot="1" x14ac:dyDescent="0.4"/>
    <row r="42" spans="1:6" x14ac:dyDescent="0.35">
      <c r="A42" s="31" t="s">
        <v>35</v>
      </c>
      <c r="B42" s="7"/>
      <c r="C42" s="7"/>
      <c r="D42" s="7"/>
      <c r="E42" s="7"/>
      <c r="F42" s="8"/>
    </row>
    <row r="43" spans="1:6" x14ac:dyDescent="0.35">
      <c r="A43" s="9"/>
      <c r="B43" s="10" t="s">
        <v>36</v>
      </c>
      <c r="C43" s="10" t="s">
        <v>36</v>
      </c>
      <c r="D43" s="10" t="s">
        <v>37</v>
      </c>
      <c r="E43" s="10" t="s">
        <v>38</v>
      </c>
      <c r="F43" s="11" t="s">
        <v>52</v>
      </c>
    </row>
    <row r="44" spans="1:6" x14ac:dyDescent="0.35">
      <c r="A44" s="9" t="s">
        <v>38</v>
      </c>
      <c r="B44" s="10" t="s">
        <v>4</v>
      </c>
      <c r="C44" s="10" t="s">
        <v>39</v>
      </c>
      <c r="D44" s="10" t="s">
        <v>40</v>
      </c>
      <c r="E44" s="10" t="s">
        <v>8</v>
      </c>
      <c r="F44" s="11" t="s">
        <v>27</v>
      </c>
    </row>
    <row r="45" spans="1:6" x14ac:dyDescent="0.35">
      <c r="A45" s="17"/>
      <c r="F45" s="18"/>
    </row>
    <row r="46" spans="1:6" x14ac:dyDescent="0.35">
      <c r="A46" s="12" t="s">
        <v>41</v>
      </c>
      <c r="B46" s="14">
        <v>1.9599999999999999E-2</v>
      </c>
      <c r="C46" s="14">
        <v>8.3000000000000004E-2</v>
      </c>
      <c r="D46" s="2">
        <f>B46-C46</f>
        <v>-6.3400000000000012E-2</v>
      </c>
      <c r="E46" s="15">
        <v>6.9000000000000006E-2</v>
      </c>
      <c r="F46" s="23">
        <f>D46*E46</f>
        <v>-4.3746000000000011E-3</v>
      </c>
    </row>
    <row r="47" spans="1:6" x14ac:dyDescent="0.35">
      <c r="A47" s="12" t="s">
        <v>42</v>
      </c>
      <c r="B47" s="14">
        <v>7.8399999999999997E-2</v>
      </c>
      <c r="C47" s="14">
        <v>4.1000000000000002E-2</v>
      </c>
      <c r="D47" s="2">
        <f t="shared" ref="D47:D53" si="4">B47-C47</f>
        <v>3.7399999999999996E-2</v>
      </c>
      <c r="E47" s="15">
        <v>7.0000000000000007E-2</v>
      </c>
      <c r="F47" s="23">
        <f t="shared" ref="F47:F53" si="5">D47*E47</f>
        <v>2.6180000000000001E-3</v>
      </c>
    </row>
    <row r="48" spans="1:6" x14ac:dyDescent="0.35">
      <c r="A48" s="12" t="s">
        <v>43</v>
      </c>
      <c r="B48" s="14">
        <v>1.8700000000000001E-2</v>
      </c>
      <c r="C48" s="14">
        <v>7.8E-2</v>
      </c>
      <c r="D48" s="2">
        <f t="shared" si="4"/>
        <v>-5.9299999999999999E-2</v>
      </c>
      <c r="E48" s="15">
        <v>4.1000000000000002E-2</v>
      </c>
      <c r="F48" s="23">
        <f t="shared" si="5"/>
        <v>-2.4313E-3</v>
      </c>
    </row>
    <row r="49" spans="1:6" x14ac:dyDescent="0.35">
      <c r="A49" s="12" t="s">
        <v>44</v>
      </c>
      <c r="B49" s="14">
        <v>8.4699999999999998E-2</v>
      </c>
      <c r="C49" s="14">
        <v>0.125</v>
      </c>
      <c r="D49" s="2">
        <f t="shared" si="4"/>
        <v>-4.0300000000000002E-2</v>
      </c>
      <c r="E49" s="15">
        <v>8.7999999999999995E-2</v>
      </c>
      <c r="F49" s="23">
        <f t="shared" si="5"/>
        <v>-3.5463999999999999E-3</v>
      </c>
    </row>
    <row r="50" spans="1:6" x14ac:dyDescent="0.35">
      <c r="A50" s="12" t="s">
        <v>45</v>
      </c>
      <c r="B50" s="14">
        <v>0.4037</v>
      </c>
      <c r="C50" s="14">
        <v>0.20399999999999999</v>
      </c>
      <c r="D50" s="2">
        <f t="shared" si="4"/>
        <v>0.19970000000000002</v>
      </c>
      <c r="E50" s="15">
        <v>0.1</v>
      </c>
      <c r="F50" s="23">
        <f t="shared" si="5"/>
        <v>1.9970000000000002E-2</v>
      </c>
    </row>
    <row r="51" spans="1:6" x14ac:dyDescent="0.35">
      <c r="A51" s="12" t="s">
        <v>46</v>
      </c>
      <c r="B51" s="14">
        <v>0.24010000000000001</v>
      </c>
      <c r="C51" s="14">
        <v>0.218</v>
      </c>
      <c r="D51" s="2">
        <f t="shared" si="4"/>
        <v>2.2100000000000009E-2</v>
      </c>
      <c r="E51" s="15">
        <v>0.05</v>
      </c>
      <c r="F51" s="23">
        <f t="shared" si="5"/>
        <v>1.1050000000000005E-3</v>
      </c>
    </row>
    <row r="52" spans="1:6" x14ac:dyDescent="0.35">
      <c r="A52" s="12" t="s">
        <v>47</v>
      </c>
      <c r="B52" s="14">
        <v>0.1353</v>
      </c>
      <c r="C52" s="14">
        <v>0.14199999999999999</v>
      </c>
      <c r="D52" s="2">
        <f t="shared" si="4"/>
        <v>-6.6999999999999837E-3</v>
      </c>
      <c r="E52" s="15">
        <v>2.5999999999999999E-2</v>
      </c>
      <c r="F52" s="23">
        <f t="shared" si="5"/>
        <v>-1.7419999999999957E-4</v>
      </c>
    </row>
    <row r="53" spans="1:6" x14ac:dyDescent="0.35">
      <c r="A53" s="12" t="s">
        <v>48</v>
      </c>
      <c r="B53" s="14">
        <v>1.95E-2</v>
      </c>
      <c r="C53" s="14">
        <v>0.109</v>
      </c>
      <c r="D53" s="2">
        <f t="shared" si="4"/>
        <v>-8.9499999999999996E-2</v>
      </c>
      <c r="E53" s="15">
        <v>3.0000000000000001E-3</v>
      </c>
      <c r="F53" s="23">
        <f t="shared" si="5"/>
        <v>-2.6850000000000002E-4</v>
      </c>
    </row>
    <row r="54" spans="1:6" x14ac:dyDescent="0.35">
      <c r="A54" s="12"/>
      <c r="B54" s="2"/>
      <c r="C54" s="2"/>
      <c r="D54" s="2"/>
      <c r="E54" s="22"/>
      <c r="F54" s="23"/>
    </row>
    <row r="55" spans="1:6" ht="16" thickBot="1" x14ac:dyDescent="0.4">
      <c r="A55" s="19" t="s">
        <v>49</v>
      </c>
      <c r="B55" s="20"/>
      <c r="C55" s="20"/>
      <c r="D55" s="20"/>
      <c r="E55" s="27"/>
      <c r="F55" s="21">
        <f>SUM(F46:F53)</f>
        <v>1.2898000000000001E-2</v>
      </c>
    </row>
    <row r="57" spans="1:6" ht="16" thickBot="1" x14ac:dyDescent="0.4"/>
    <row r="58" spans="1:6" x14ac:dyDescent="0.35">
      <c r="A58" s="31" t="s">
        <v>50</v>
      </c>
      <c r="B58" s="32"/>
      <c r="C58" s="33"/>
      <c r="D58" s="34"/>
      <c r="E58" s="2"/>
      <c r="F58" s="2"/>
    </row>
    <row r="59" spans="1:6" x14ac:dyDescent="0.35">
      <c r="A59" s="12" t="s">
        <v>57</v>
      </c>
      <c r="B59" s="2"/>
      <c r="C59" s="2"/>
      <c r="D59" s="23">
        <f>F30</f>
        <v>3.0989999999999985E-3</v>
      </c>
      <c r="E59" s="2"/>
      <c r="F59" s="2"/>
    </row>
    <row r="60" spans="1:6" x14ac:dyDescent="0.35">
      <c r="A60" s="12" t="s">
        <v>58</v>
      </c>
      <c r="B60" s="2"/>
      <c r="C60" s="2"/>
      <c r="D60" s="23"/>
      <c r="E60" s="2"/>
      <c r="F60" s="2"/>
    </row>
    <row r="61" spans="1:6" x14ac:dyDescent="0.35">
      <c r="A61" s="12" t="s">
        <v>59</v>
      </c>
      <c r="B61" s="13" t="s">
        <v>51</v>
      </c>
      <c r="C61" s="13" t="s">
        <v>40</v>
      </c>
      <c r="D61" s="23"/>
      <c r="E61" s="2"/>
      <c r="F61" s="2"/>
    </row>
    <row r="62" spans="1:6" x14ac:dyDescent="0.35">
      <c r="A62" s="12" t="s">
        <v>60</v>
      </c>
      <c r="B62" s="22">
        <f>F55</f>
        <v>1.2898000000000001E-2</v>
      </c>
      <c r="C62" s="2"/>
      <c r="D62" s="23"/>
      <c r="E62" s="2"/>
      <c r="F62" s="2"/>
    </row>
    <row r="63" spans="1:6" x14ac:dyDescent="0.35">
      <c r="A63" s="12" t="s">
        <v>61</v>
      </c>
      <c r="B63" s="35">
        <f>D36-B62</f>
        <v>1.8020000000000033E-3</v>
      </c>
      <c r="C63" s="2"/>
      <c r="D63" s="23"/>
      <c r="E63" s="2"/>
      <c r="F63" s="2"/>
    </row>
    <row r="64" spans="1:6" x14ac:dyDescent="0.35">
      <c r="A64" s="12"/>
      <c r="B64" s="22">
        <f>B62+B63</f>
        <v>1.4700000000000005E-2</v>
      </c>
      <c r="C64" s="36">
        <f>C13</f>
        <v>0.7</v>
      </c>
      <c r="D64" s="23">
        <f>B64*C64</f>
        <v>1.0290000000000002E-2</v>
      </c>
      <c r="E64" s="2"/>
      <c r="F64" s="2"/>
    </row>
    <row r="65" spans="1:6" x14ac:dyDescent="0.35">
      <c r="A65" s="12"/>
      <c r="B65" s="22"/>
      <c r="C65" s="2"/>
      <c r="D65" s="23"/>
      <c r="E65" s="2"/>
      <c r="F65" s="2"/>
    </row>
    <row r="66" spans="1:6" x14ac:dyDescent="0.35">
      <c r="A66" s="12" t="s">
        <v>62</v>
      </c>
      <c r="B66" s="22">
        <f>D37</f>
        <v>4.3999999999999994E-3</v>
      </c>
      <c r="C66" s="2">
        <f>C14</f>
        <v>7.0000000000000007E-2</v>
      </c>
      <c r="D66" s="23">
        <f>B66*C66</f>
        <v>3.0800000000000001E-4</v>
      </c>
    </row>
    <row r="67" spans="1:6" x14ac:dyDescent="0.35">
      <c r="A67" s="12"/>
      <c r="B67" s="2"/>
      <c r="C67" s="2"/>
      <c r="D67" s="23"/>
    </row>
    <row r="68" spans="1:6" ht="16" thickBot="1" x14ac:dyDescent="0.4">
      <c r="A68" s="19" t="s">
        <v>53</v>
      </c>
      <c r="B68" s="20"/>
      <c r="C68" s="20"/>
      <c r="D68" s="21">
        <f>D59+D64+D66</f>
        <v>1.3697000000000001E-2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Kaveri Krishnan</dc:creator>
  <cp:lastModifiedBy>Kaveri Krishnan</cp:lastModifiedBy>
  <dcterms:created xsi:type="dcterms:W3CDTF">2018-08-15T16:03:08Z</dcterms:created>
  <dcterms:modified xsi:type="dcterms:W3CDTF">2024-02-18T06:01:00Z</dcterms:modified>
</cp:coreProperties>
</file>