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3/FRM Batch 3 - Session on 23rd Nov/"/>
    </mc:Choice>
  </mc:AlternateContent>
  <xr:revisionPtr revIDLastSave="313" documentId="8_{7883A876-7E62-4A8A-95FA-774D8D2E84A3}" xr6:coauthVersionLast="47" xr6:coauthVersionMax="47" xr10:uidLastSave="{3124872E-FD21-4B6E-B5D8-CF801ABDF453}"/>
  <bookViews>
    <workbookView xWindow="-110" yWindow="-110" windowWidth="19420" windowHeight="11500" activeTab="1" xr2:uid="{44CDC2E6-5C13-4CF4-BFAA-CA3A9C0203CD}"/>
  </bookViews>
  <sheets>
    <sheet name="Sheet1" sheetId="3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2" l="1"/>
  <c r="D6" i="2" s="1"/>
  <c r="B21" i="3"/>
  <c r="D10" i="3"/>
  <c r="B10" i="3"/>
  <c r="B7" i="3"/>
  <c r="B9" i="3" s="1"/>
  <c r="B11" i="3" s="1"/>
  <c r="B6" i="3"/>
  <c r="B15" i="3" s="1"/>
  <c r="B16" i="3" s="1"/>
  <c r="D5" i="3"/>
  <c r="D4" i="3"/>
  <c r="D2" i="3"/>
  <c r="D6" i="3" s="1"/>
  <c r="D7" i="3" s="1"/>
  <c r="B23" i="2"/>
  <c r="B11" i="2"/>
  <c r="B6" i="2"/>
  <c r="D5" i="2"/>
  <c r="D11" i="2" s="1"/>
  <c r="D4" i="2"/>
  <c r="D7" i="2" l="1"/>
  <c r="D10" i="2" s="1"/>
  <c r="D12" i="2" s="1"/>
  <c r="B16" i="2"/>
  <c r="B17" i="2" s="1"/>
  <c r="B22" i="2" s="1"/>
  <c r="B24" i="2" s="1"/>
  <c r="B20" i="3"/>
  <c r="B22" i="3" s="1"/>
  <c r="B17" i="3"/>
  <c r="D8" i="3"/>
  <c r="D9" i="3"/>
  <c r="D11" i="3" s="1"/>
  <c r="B8" i="3"/>
  <c r="B7" i="2"/>
  <c r="B19" i="3" l="1"/>
  <c r="D8" i="2"/>
  <c r="B18" i="2"/>
  <c r="B10" i="2"/>
  <c r="B12" i="2" s="1"/>
  <c r="B8" i="2"/>
  <c r="F8" i="2" s="1"/>
  <c r="B20" i="2" l="1"/>
</calcChain>
</file>

<file path=xl/sharedStrings.xml><?xml version="1.0" encoding="utf-8"?>
<sst xmlns="http://schemas.openxmlformats.org/spreadsheetml/2006/main" count="42" uniqueCount="18">
  <si>
    <t>Volatility</t>
  </si>
  <si>
    <t>Amount</t>
  </si>
  <si>
    <t>N</t>
  </si>
  <si>
    <t>X</t>
  </si>
  <si>
    <t>Std dev of change in portfolio in 1 day</t>
  </si>
  <si>
    <t>Std dev of change in portfolio in 10 days</t>
  </si>
  <si>
    <t>VaR</t>
  </si>
  <si>
    <t>Portfolio</t>
  </si>
  <si>
    <t>Correlation</t>
  </si>
  <si>
    <t>10-day VaR</t>
  </si>
  <si>
    <t>Benefits of diversification</t>
  </si>
  <si>
    <t>Expected Shortfall</t>
  </si>
  <si>
    <t>ES - numerator</t>
  </si>
  <si>
    <t>ES - denominator</t>
  </si>
  <si>
    <t>Gold</t>
  </si>
  <si>
    <t>Silver</t>
  </si>
  <si>
    <t>Microsoft</t>
  </si>
  <si>
    <t>AT &amp;T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</si>
</sst>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0.0000"/>
    <numFmt numFmtId="165" formatCode="0.000"/>
    <numFmt numFmtId="166" formatCode="_ * #,##0_ ;_ * \-#,##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1" applyNumberFormat="1" applyFont="1"/>
    <xf numFmtId="166" fontId="0" fillId="0" borderId="0" xfId="0" applyNumberFormat="1"/>
    <xf numFmtId="10" fontId="0" fillId="0" borderId="0" xfId="2" applyNumberFormat="1" applyFont="1"/>
    <xf numFmtId="43" fontId="0" fillId="0" borderId="0" xfId="0" applyNumberFormat="1"/>
    <xf numFmtId="0" fontId="0" fillId="0" borderId="0" xfId="0" quotePrefix="1"/>
    <xf numFmtId="0" fontId="2" fillId="0" borderId="0" xfId="0" applyFont="1"/>
    <xf numFmtId="1" fontId="2" fillId="0" borderId="0" xfId="0" applyNumberFormat="1" applyFont="1"/>
    <xf numFmtId="166" fontId="2" fillId="0" borderId="0" xfId="0" applyNumberFormat="1" applyFont="1"/>
    <xf numFmtId="166" fontId="2" fillId="0" borderId="0" xfId="1" applyNumberFormat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DEDF3-30B1-4371-938C-23B9E38F232D}">
  <dimension ref="A1:D22"/>
  <sheetViews>
    <sheetView workbookViewId="0">
      <selection activeCell="B22" sqref="B22"/>
    </sheetView>
  </sheetViews>
  <sheetFormatPr defaultRowHeight="14.5" x14ac:dyDescent="0.35"/>
  <cols>
    <col min="1" max="1" width="32.453125" bestFit="1" customWidth="1"/>
    <col min="2" max="2" width="9.6328125" bestFit="1" customWidth="1"/>
  </cols>
  <sheetData>
    <row r="1" spans="1:4" x14ac:dyDescent="0.35">
      <c r="B1" t="s">
        <v>14</v>
      </c>
      <c r="D1" t="s">
        <v>15</v>
      </c>
    </row>
    <row r="2" spans="1:4" x14ac:dyDescent="0.35">
      <c r="A2" t="s">
        <v>1</v>
      </c>
      <c r="B2" s="4">
        <v>300000</v>
      </c>
      <c r="D2" s="4">
        <f>500000</f>
        <v>500000</v>
      </c>
    </row>
    <row r="3" spans="1:4" x14ac:dyDescent="0.35">
      <c r="A3" t="s">
        <v>0</v>
      </c>
      <c r="B3" s="6">
        <v>1.7999999999999999E-2</v>
      </c>
      <c r="D3" s="6">
        <v>1.2E-2</v>
      </c>
    </row>
    <row r="4" spans="1:4" x14ac:dyDescent="0.35">
      <c r="A4" t="s">
        <v>2</v>
      </c>
      <c r="B4">
        <v>10</v>
      </c>
      <c r="D4">
        <f>B4</f>
        <v>10</v>
      </c>
    </row>
    <row r="5" spans="1:4" x14ac:dyDescent="0.35">
      <c r="A5" t="s">
        <v>3</v>
      </c>
      <c r="B5">
        <v>0.97499999999999998</v>
      </c>
      <c r="D5">
        <f>B5</f>
        <v>0.97499999999999998</v>
      </c>
    </row>
    <row r="6" spans="1:4" x14ac:dyDescent="0.35">
      <c r="A6" t="s">
        <v>4</v>
      </c>
      <c r="B6">
        <f>B2*B3</f>
        <v>5400</v>
      </c>
      <c r="D6" s="5">
        <f>D2*D3</f>
        <v>6000</v>
      </c>
    </row>
    <row r="7" spans="1:4" x14ac:dyDescent="0.35">
      <c r="A7" t="s">
        <v>5</v>
      </c>
      <c r="B7" s="1">
        <f>B6*SQRT(B4)</f>
        <v>17076.29936490925</v>
      </c>
      <c r="D7" s="5">
        <f>D6*SQRT(D4)</f>
        <v>18973.665961010276</v>
      </c>
    </row>
    <row r="8" spans="1:4" x14ac:dyDescent="0.35">
      <c r="A8" t="s">
        <v>6</v>
      </c>
      <c r="B8" s="10">
        <f>B7*NORMSINV(B5)</f>
        <v>33468.931744446323</v>
      </c>
      <c r="D8" s="11">
        <f>D7*NORMSINV(D5)</f>
        <v>37187.701938273683</v>
      </c>
    </row>
    <row r="9" spans="1:4" x14ac:dyDescent="0.35">
      <c r="A9" t="s">
        <v>12</v>
      </c>
      <c r="B9" s="1">
        <f>(B7*(EXP(-(NORMSINV(B5)*NORMSINV(B5)/2))))</f>
        <v>2501.6789581428861</v>
      </c>
      <c r="D9" s="1">
        <f>(D7*(EXP(-(NORMSINV(B5)*NORMSINV(B5)/2))))</f>
        <v>2779.6432868254292</v>
      </c>
    </row>
    <row r="10" spans="1:4" x14ac:dyDescent="0.35">
      <c r="A10" t="s">
        <v>13</v>
      </c>
      <c r="B10" s="3">
        <f>SQRT(2*3.14)*(1-B5)</f>
        <v>6.2649820430708394E-2</v>
      </c>
      <c r="C10" s="2"/>
      <c r="D10" s="3">
        <f>SQRT(2*3.14)*(1-D5)</f>
        <v>6.2649820430708394E-2</v>
      </c>
    </row>
    <row r="11" spans="1:4" x14ac:dyDescent="0.35">
      <c r="A11" t="s">
        <v>11</v>
      </c>
      <c r="B11" s="10">
        <f>B9/B10</f>
        <v>39931.143312849221</v>
      </c>
      <c r="C11" s="2"/>
      <c r="D11" s="10">
        <f>D9/D10</f>
        <v>44367.937014276918</v>
      </c>
    </row>
    <row r="12" spans="1:4" x14ac:dyDescent="0.35">
      <c r="B12" s="1"/>
      <c r="C12" s="2"/>
      <c r="D12" s="1"/>
    </row>
    <row r="13" spans="1:4" x14ac:dyDescent="0.35">
      <c r="A13" t="s">
        <v>7</v>
      </c>
    </row>
    <row r="14" spans="1:4" x14ac:dyDescent="0.35">
      <c r="A14" t="s">
        <v>8</v>
      </c>
      <c r="B14">
        <v>0.6</v>
      </c>
    </row>
    <row r="15" spans="1:4" x14ac:dyDescent="0.35">
      <c r="A15" t="s">
        <v>4</v>
      </c>
      <c r="B15" s="5">
        <f>SQRT(B6*B6+D6*D6+2*B14*B6*D6)</f>
        <v>10200</v>
      </c>
    </row>
    <row r="16" spans="1:4" x14ac:dyDescent="0.35">
      <c r="A16" t="s">
        <v>5</v>
      </c>
      <c r="B16" s="5">
        <f>B15*SQRT(B4)</f>
        <v>32255.232133717473</v>
      </c>
    </row>
    <row r="17" spans="1:2" x14ac:dyDescent="0.35">
      <c r="A17" t="s">
        <v>9</v>
      </c>
      <c r="B17" s="11">
        <f>B16*NORMSINV(B5)</f>
        <v>63219.093295065271</v>
      </c>
    </row>
    <row r="19" spans="1:2" x14ac:dyDescent="0.35">
      <c r="A19" t="s">
        <v>10</v>
      </c>
      <c r="B19" s="5">
        <f>B8+D8-B17</f>
        <v>7437.5403876547425</v>
      </c>
    </row>
    <row r="20" spans="1:2" x14ac:dyDescent="0.35">
      <c r="A20" t="s">
        <v>12</v>
      </c>
      <c r="B20" s="1">
        <f>(B16*(EXP(-(NORMSINV(B5)*NORMSINV(B5)/2))))</f>
        <v>4725.3935876032301</v>
      </c>
    </row>
    <row r="21" spans="1:2" x14ac:dyDescent="0.35">
      <c r="A21" t="s">
        <v>13</v>
      </c>
      <c r="B21" s="3">
        <f>SQRT(2*3.14)*(1-B5)</f>
        <v>6.2649820430708394E-2</v>
      </c>
    </row>
    <row r="22" spans="1:2" x14ac:dyDescent="0.35">
      <c r="A22" t="s">
        <v>11</v>
      </c>
      <c r="B22" s="12">
        <f>B20/B21</f>
        <v>75425.492924270773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60BC9-FACB-4F15-9FDB-4890C469ACFC}">
  <dimension ref="A1:G24"/>
  <sheetViews>
    <sheetView tabSelected="1" workbookViewId="0">
      <selection activeCell="F8" sqref="F8"/>
    </sheetView>
  </sheetViews>
  <sheetFormatPr defaultRowHeight="14.5" x14ac:dyDescent="0.35"/>
  <cols>
    <col min="1" max="1" width="32.453125" bestFit="1" customWidth="1"/>
    <col min="2" max="2" width="13.26953125" bestFit="1" customWidth="1"/>
    <col min="3" max="3" width="8.453125" customWidth="1"/>
    <col min="4" max="4" width="11.1796875" bestFit="1" customWidth="1"/>
    <col min="6" max="6" width="12.1796875" bestFit="1" customWidth="1"/>
    <col min="7" max="7" width="23.26953125" customWidth="1"/>
  </cols>
  <sheetData>
    <row r="1" spans="1:7" x14ac:dyDescent="0.35">
      <c r="B1" t="s">
        <v>16</v>
      </c>
      <c r="D1" t="s">
        <v>17</v>
      </c>
    </row>
    <row r="2" spans="1:7" x14ac:dyDescent="0.35">
      <c r="A2" t="s">
        <v>1</v>
      </c>
      <c r="B2" s="4">
        <v>10000000</v>
      </c>
      <c r="D2" s="4">
        <f>5000000</f>
        <v>5000000</v>
      </c>
    </row>
    <row r="3" spans="1:7" x14ac:dyDescent="0.35">
      <c r="A3" t="s">
        <v>0</v>
      </c>
      <c r="B3" s="6">
        <v>0.02</v>
      </c>
      <c r="D3" s="6">
        <v>0.01</v>
      </c>
    </row>
    <row r="4" spans="1:7" x14ac:dyDescent="0.35">
      <c r="A4" t="s">
        <v>2</v>
      </c>
      <c r="B4">
        <v>10</v>
      </c>
      <c r="D4">
        <f>B4</f>
        <v>10</v>
      </c>
    </row>
    <row r="5" spans="1:7" x14ac:dyDescent="0.35">
      <c r="A5" t="s">
        <v>3</v>
      </c>
      <c r="B5">
        <v>0.99</v>
      </c>
      <c r="D5">
        <f>B5</f>
        <v>0.99</v>
      </c>
    </row>
    <row r="6" spans="1:7" x14ac:dyDescent="0.35">
      <c r="A6" t="s">
        <v>4</v>
      </c>
      <c r="B6" s="4">
        <f>B2*B3</f>
        <v>200000</v>
      </c>
      <c r="D6" s="5">
        <f>D2*D3</f>
        <v>50000</v>
      </c>
    </row>
    <row r="7" spans="1:7" x14ac:dyDescent="0.35">
      <c r="A7" t="s">
        <v>5</v>
      </c>
      <c r="B7" s="4">
        <f>B6*SQRT(B4)</f>
        <v>632455.53203367593</v>
      </c>
      <c r="D7" s="5">
        <f>D6*SQRT(D4)</f>
        <v>158113.88300841898</v>
      </c>
    </row>
    <row r="8" spans="1:7" x14ac:dyDescent="0.35">
      <c r="A8" s="9" t="s">
        <v>6</v>
      </c>
      <c r="B8" s="12">
        <f>B7*NORMSINV(B5)</f>
        <v>1471311.5823719108</v>
      </c>
      <c r="C8" s="9"/>
      <c r="D8" s="11">
        <f>D7*NORMSINV(D5)</f>
        <v>367827.8955929777</v>
      </c>
      <c r="F8" s="7">
        <f>B8+D8</f>
        <v>1839139.4779648886</v>
      </c>
      <c r="G8" s="8"/>
    </row>
    <row r="9" spans="1:7" x14ac:dyDescent="0.35">
      <c r="A9" s="9"/>
      <c r="B9" s="10"/>
      <c r="C9" s="9"/>
      <c r="D9" s="11"/>
      <c r="F9" s="7"/>
      <c r="G9" s="8"/>
    </row>
    <row r="10" spans="1:7" x14ac:dyDescent="0.35">
      <c r="A10" t="s">
        <v>12</v>
      </c>
      <c r="B10" s="1">
        <f>(B7*(EXP(-(NORMSINV(B5)*NORMSINV(B5)/2))))</f>
        <v>42252.465093857048</v>
      </c>
      <c r="D10" s="1">
        <f>(D7*(EXP(-(NORMSINV(B5)*NORMSINV(B5)/2))))</f>
        <v>10563.116273464262</v>
      </c>
    </row>
    <row r="11" spans="1:7" x14ac:dyDescent="0.35">
      <c r="A11" t="s">
        <v>13</v>
      </c>
      <c r="B11" s="3">
        <f>SQRT(2*3.14)*(1-B5)</f>
        <v>2.5059928172283356E-2</v>
      </c>
      <c r="C11" s="2"/>
      <c r="D11" s="3">
        <f>SQRT(2*3.14)*(1-D5)</f>
        <v>2.5059928172283356E-2</v>
      </c>
    </row>
    <row r="12" spans="1:7" x14ac:dyDescent="0.35">
      <c r="A12" s="9" t="s">
        <v>11</v>
      </c>
      <c r="B12" s="12">
        <f>B10/B11</f>
        <v>1686056.911391665</v>
      </c>
      <c r="C12" s="2"/>
      <c r="D12" s="12">
        <f>D10/D11</f>
        <v>421514.22784791625</v>
      </c>
    </row>
    <row r="13" spans="1:7" x14ac:dyDescent="0.35">
      <c r="B13" s="1"/>
      <c r="C13" s="2"/>
      <c r="D13" s="1"/>
    </row>
    <row r="14" spans="1:7" x14ac:dyDescent="0.35">
      <c r="A14" t="s">
        <v>7</v>
      </c>
    </row>
    <row r="15" spans="1:7" x14ac:dyDescent="0.35">
      <c r="A15" t="s">
        <v>8</v>
      </c>
      <c r="B15">
        <v>0.2</v>
      </c>
    </row>
    <row r="16" spans="1:7" x14ac:dyDescent="0.35">
      <c r="A16" t="s">
        <v>4</v>
      </c>
      <c r="B16" s="5">
        <f>SQRT(B6*B6+D6*D6+2*B15*B6*D6)</f>
        <v>215638.58652847825</v>
      </c>
    </row>
    <row r="17" spans="1:3" x14ac:dyDescent="0.35">
      <c r="A17" t="s">
        <v>5</v>
      </c>
      <c r="B17" s="5">
        <f>B16*SQRT(B4)</f>
        <v>681909.08484929288</v>
      </c>
    </row>
    <row r="18" spans="1:3" x14ac:dyDescent="0.35">
      <c r="A18" t="s">
        <v>9</v>
      </c>
      <c r="B18" s="11">
        <f>B17*NORMSINV(B5)</f>
        <v>1586357.7498282879</v>
      </c>
      <c r="C18" s="5"/>
    </row>
    <row r="20" spans="1:3" x14ac:dyDescent="0.35">
      <c r="A20" s="9" t="s">
        <v>10</v>
      </c>
      <c r="B20" s="11">
        <f>B8+D8-B18</f>
        <v>252781.72813660069</v>
      </c>
    </row>
    <row r="21" spans="1:3" x14ac:dyDescent="0.35">
      <c r="B21" s="5"/>
    </row>
    <row r="22" spans="1:3" x14ac:dyDescent="0.35">
      <c r="A22" t="s">
        <v>12</v>
      </c>
      <c r="B22" s="4">
        <f>(B17*(EXP(-(NORMSINV(B5)*NORMSINV(B5)/2))))</f>
        <v>45556.309250916005</v>
      </c>
    </row>
    <row r="23" spans="1:3" x14ac:dyDescent="0.35">
      <c r="A23" t="s">
        <v>13</v>
      </c>
      <c r="B23" s="3">
        <f>SQRT(2*3.14)*(1-B5)</f>
        <v>2.5059928172283356E-2</v>
      </c>
    </row>
    <row r="24" spans="1:3" x14ac:dyDescent="0.35">
      <c r="A24" t="s">
        <v>11</v>
      </c>
      <c r="B24" s="12">
        <f>B22/B23</f>
        <v>1817894.6458953519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2024-04-11T07:15:07Z</dcterms:created>
  <dcterms:modified xsi:type="dcterms:W3CDTF">2024-11-24T01:41:27Z</dcterms:modified>
</cp:coreProperties>
</file>