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Web and Social Media Analytics - 22 Sep 2024\Mednet.com Confronts Click-through Competition\"/>
    </mc:Choice>
  </mc:AlternateContent>
  <bookViews>
    <workbookView xWindow="-120" yWindow="-120" windowWidth="20730" windowHeight="11160"/>
  </bookViews>
  <sheets>
    <sheet name="Sheet2" sheetId="2" r:id="rId1"/>
  </sheets>
  <calcPr calcId="15251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" i="2" l="1"/>
  <c r="O4" i="2"/>
  <c r="G2" i="2"/>
  <c r="N2" i="2"/>
  <c r="O2" i="2"/>
  <c r="N3" i="2"/>
  <c r="N4" i="2"/>
  <c r="M3" i="2"/>
  <c r="M4" i="2"/>
  <c r="M2" i="2"/>
  <c r="K4" i="2"/>
  <c r="J4" i="2"/>
  <c r="K3" i="2"/>
  <c r="J3" i="2"/>
  <c r="K2" i="2"/>
  <c r="J2" i="2"/>
  <c r="D4" i="2"/>
  <c r="D3" i="2"/>
  <c r="E4" i="2"/>
  <c r="H4" i="2"/>
  <c r="H3" i="2"/>
  <c r="E2" i="2"/>
  <c r="H2" i="2"/>
</calcChain>
</file>

<file path=xl/sharedStrings.xml><?xml version="1.0" encoding="utf-8"?>
<sst xmlns="http://schemas.openxmlformats.org/spreadsheetml/2006/main" count="28" uniqueCount="24">
  <si>
    <t>Advertising Venue</t>
  </si>
  <si>
    <t>Monthly Visitors (Monthly)</t>
  </si>
  <si>
    <t>Impression Windham Received</t>
  </si>
  <si>
    <t>CPM</t>
  </si>
  <si>
    <t>CTR</t>
  </si>
  <si>
    <t>CPC</t>
  </si>
  <si>
    <t>Newspaper</t>
  </si>
  <si>
    <t>Mednet</t>
  </si>
  <si>
    <t>Google</t>
  </si>
  <si>
    <t>Clicks</t>
  </si>
  <si>
    <t>Ad Costs</t>
  </si>
  <si>
    <t>CR</t>
  </si>
  <si>
    <t>CPA</t>
  </si>
  <si>
    <t>Buyer</t>
  </si>
  <si>
    <t>Cost Stream</t>
  </si>
  <si>
    <t>Contribution/Sale</t>
  </si>
  <si>
    <t>Total Contribution</t>
  </si>
  <si>
    <t>Return on Ads Spent</t>
  </si>
  <si>
    <t>ROAS</t>
  </si>
  <si>
    <t>Revenue Stream</t>
  </si>
  <si>
    <t>Awareness</t>
  </si>
  <si>
    <t>Funnel</t>
  </si>
  <si>
    <t>Lead</t>
  </si>
  <si>
    <t>Conversion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</si>
</sst>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_);_(* \(#,##0\);_(* &quot;-&quot;??_);_(@_)"/>
    <numFmt numFmtId="167" formatCode="_(&quot;$&quot;* #,##0_);_(&quot;$&quot;* \(#,##0\);_(&quot;$&quot;* &quot;-&quot;??_);_(@_)"/>
    <numFmt numFmtId="173" formatCode="_-[$$-409]* #,##0.00_ ;_-[$$-409]* \-#,##0.00\ ;_-[$$-409]* &quot;-&quot;??_ ;_-@_ "/>
    <numFmt numFmtId="174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7" fontId="3" fillId="0" borderId="4" xfId="2" applyNumberFormat="1" applyFont="1" applyFill="1" applyBorder="1" applyAlignment="1">
      <alignment horizontal="center" vertical="center"/>
    </xf>
    <xf numFmtId="166" fontId="3" fillId="0" borderId="4" xfId="1" applyNumberFormat="1" applyFont="1" applyFill="1" applyBorder="1" applyAlignment="1">
      <alignment horizontal="center" vertical="center"/>
    </xf>
    <xf numFmtId="166" fontId="3" fillId="0" borderId="6" xfId="1" applyNumberFormat="1" applyFont="1" applyFill="1" applyBorder="1" applyAlignment="1">
      <alignment horizontal="center" vertical="center"/>
    </xf>
    <xf numFmtId="1" fontId="3" fillId="0" borderId="4" xfId="3" applyNumberFormat="1" applyFont="1" applyFill="1" applyBorder="1" applyAlignment="1">
      <alignment horizontal="center" vertical="center"/>
    </xf>
    <xf numFmtId="166" fontId="3" fillId="0" borderId="8" xfId="1" applyNumberFormat="1" applyFont="1" applyFill="1" applyBorder="1" applyAlignment="1">
      <alignment horizontal="center" vertical="center"/>
    </xf>
    <xf numFmtId="166" fontId="3" fillId="0" borderId="9" xfId="1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164" fontId="3" fillId="3" borderId="4" xfId="2" applyFont="1" applyFill="1" applyBorder="1" applyAlignment="1">
      <alignment horizontal="center" vertical="center"/>
    </xf>
    <xf numFmtId="164" fontId="3" fillId="4" borderId="4" xfId="2" applyFont="1" applyFill="1" applyBorder="1" applyAlignment="1">
      <alignment horizontal="center" vertical="center"/>
    </xf>
    <xf numFmtId="164" fontId="3" fillId="5" borderId="4" xfId="2" applyFont="1" applyFill="1" applyBorder="1" applyAlignment="1">
      <alignment horizontal="center" vertical="center"/>
    </xf>
    <xf numFmtId="10" fontId="3" fillId="4" borderId="4" xfId="3" applyNumberFormat="1" applyFont="1" applyFill="1" applyBorder="1" applyAlignment="1">
      <alignment horizontal="center" vertical="center"/>
    </xf>
    <xf numFmtId="10" fontId="3" fillId="5" borderId="4" xfId="3" applyNumberFormat="1" applyFont="1" applyFill="1" applyBorder="1" applyAlignment="1">
      <alignment horizontal="center" vertical="center"/>
    </xf>
    <xf numFmtId="10" fontId="3" fillId="3" borderId="4" xfId="3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167" fontId="3" fillId="0" borderId="12" xfId="2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164" fontId="3" fillId="3" borderId="5" xfId="2" applyFont="1" applyFill="1" applyBorder="1" applyAlignment="1">
      <alignment horizontal="center" vertical="center"/>
    </xf>
    <xf numFmtId="9" fontId="4" fillId="0" borderId="0" xfId="0" applyNumberFormat="1" applyFont="1" applyBorder="1"/>
    <xf numFmtId="166" fontId="4" fillId="0" borderId="0" xfId="1" applyNumberFormat="1" applyFont="1" applyBorder="1"/>
    <xf numFmtId="173" fontId="4" fillId="6" borderId="16" xfId="0" applyNumberFormat="1" applyFont="1" applyFill="1" applyBorder="1"/>
    <xf numFmtId="164" fontId="3" fillId="4" borderId="5" xfId="2" applyFont="1" applyFill="1" applyBorder="1" applyAlignment="1">
      <alignment horizontal="center" vertical="center"/>
    </xf>
    <xf numFmtId="173" fontId="4" fillId="4" borderId="16" xfId="0" applyNumberFormat="1" applyFont="1" applyFill="1" applyBorder="1"/>
    <xf numFmtId="164" fontId="3" fillId="5" borderId="5" xfId="2" applyFont="1" applyFill="1" applyBorder="1" applyAlignment="1">
      <alignment horizontal="center" vertical="center"/>
    </xf>
    <xf numFmtId="173" fontId="4" fillId="3" borderId="16" xfId="0" applyNumberFormat="1" applyFont="1" applyFill="1" applyBorder="1"/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167" fontId="3" fillId="0" borderId="6" xfId="2" applyNumberFormat="1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174" fontId="2" fillId="2" borderId="4" xfId="3" applyNumberFormat="1" applyFont="1" applyFill="1" applyBorder="1" applyAlignment="1">
      <alignment horizontal="center" vertical="center" wrapText="1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zoomScale="140" zoomScaleNormal="140" workbookViewId="0">
      <selection activeCell="G9" sqref="G9"/>
    </sheetView>
  </sheetViews>
  <sheetFormatPr defaultRowHeight="15" x14ac:dyDescent="0.25"/>
  <cols>
    <col min="1" max="1" width="10.7109375" customWidth="1"/>
    <col min="2" max="2" width="15.5703125" customWidth="1"/>
    <col min="3" max="3" width="17.5703125" bestFit="1" customWidth="1"/>
    <col min="4" max="4" width="11.140625" customWidth="1"/>
    <col min="7" max="7" width="13.42578125" customWidth="1"/>
    <col min="8" max="8" width="11.140625" customWidth="1"/>
    <col min="9" max="9" width="11.5703125" customWidth="1"/>
    <col min="10" max="10" width="12.42578125" bestFit="1" customWidth="1"/>
    <col min="11" max="11" width="12" customWidth="1"/>
    <col min="12" max="12" width="12.140625" customWidth="1"/>
    <col min="13" max="13" width="13.5703125" customWidth="1"/>
    <col min="14" max="14" width="11.7109375" bestFit="1" customWidth="1"/>
    <col min="15" max="15" width="10.7109375" customWidth="1"/>
  </cols>
  <sheetData>
    <row r="1" spans="1:15" ht="49.5" x14ac:dyDescent="0.25">
      <c r="A1" s="1" t="s">
        <v>0</v>
      </c>
      <c r="B1" s="2" t="s">
        <v>1</v>
      </c>
      <c r="C1" s="3" t="s">
        <v>2</v>
      </c>
      <c r="D1" s="23" t="s">
        <v>3</v>
      </c>
      <c r="E1" s="24" t="s">
        <v>9</v>
      </c>
      <c r="F1" s="24" t="s">
        <v>4</v>
      </c>
      <c r="G1" s="24" t="s">
        <v>10</v>
      </c>
      <c r="H1" s="25" t="s">
        <v>5</v>
      </c>
      <c r="I1" s="26" t="s">
        <v>11</v>
      </c>
      <c r="J1" s="26" t="s">
        <v>13</v>
      </c>
      <c r="K1" s="27" t="s">
        <v>12</v>
      </c>
      <c r="L1" s="21" t="s">
        <v>15</v>
      </c>
      <c r="M1" s="19" t="s">
        <v>16</v>
      </c>
      <c r="N1" s="39" t="s">
        <v>17</v>
      </c>
      <c r="O1" s="41" t="s">
        <v>18</v>
      </c>
    </row>
    <row r="2" spans="1:15" ht="16.5" x14ac:dyDescent="0.25">
      <c r="A2" s="4" t="s">
        <v>7</v>
      </c>
      <c r="B2" s="7">
        <v>4300000</v>
      </c>
      <c r="C2" s="8">
        <v>17200000</v>
      </c>
      <c r="D2" s="28">
        <v>100</v>
      </c>
      <c r="E2" s="9">
        <f>C2*F2</f>
        <v>516000</v>
      </c>
      <c r="F2" s="16">
        <v>0.03</v>
      </c>
      <c r="G2" s="6">
        <f>D2*C2/1000</f>
        <v>1720000</v>
      </c>
      <c r="H2" s="15">
        <f>G2/E2</f>
        <v>3.3333333333333335</v>
      </c>
      <c r="I2" s="29">
        <v>0.06</v>
      </c>
      <c r="J2" s="30">
        <f>E2*I2</f>
        <v>30960</v>
      </c>
      <c r="K2" s="31">
        <f>G2/J2</f>
        <v>55.555555555555557</v>
      </c>
      <c r="L2" s="22">
        <v>150</v>
      </c>
      <c r="M2" s="6">
        <f>L2*J2</f>
        <v>4644000</v>
      </c>
      <c r="N2" s="40">
        <f>M2-G2</f>
        <v>2924000</v>
      </c>
      <c r="O2" s="43">
        <f>N2/G2</f>
        <v>1.7</v>
      </c>
    </row>
    <row r="3" spans="1:15" ht="16.5" x14ac:dyDescent="0.25">
      <c r="A3" s="12" t="s">
        <v>8</v>
      </c>
      <c r="B3" s="7">
        <v>190000000</v>
      </c>
      <c r="C3" s="8">
        <v>57000000</v>
      </c>
      <c r="D3" s="32">
        <f>(G3/C3)*1000</f>
        <v>7.56</v>
      </c>
      <c r="E3" s="9">
        <v>798000</v>
      </c>
      <c r="F3" s="17">
        <v>1.4E-2</v>
      </c>
      <c r="G3" s="6">
        <v>430920</v>
      </c>
      <c r="H3" s="14">
        <f>G3/E3</f>
        <v>0.54</v>
      </c>
      <c r="I3" s="29">
        <v>0.02</v>
      </c>
      <c r="J3" s="30">
        <f>E3*I3</f>
        <v>15960</v>
      </c>
      <c r="K3" s="33">
        <f>G3/J3</f>
        <v>27</v>
      </c>
      <c r="L3" s="22">
        <v>45</v>
      </c>
      <c r="M3" s="6">
        <f t="shared" ref="M3:M4" si="0">L3*J3</f>
        <v>718200</v>
      </c>
      <c r="N3" s="40">
        <f t="shared" ref="N3:N4" si="1">M3-G3</f>
        <v>287280</v>
      </c>
      <c r="O3" s="43">
        <f t="shared" ref="O3:O4" si="2">N3/G3</f>
        <v>0.66666666666666663</v>
      </c>
    </row>
    <row r="4" spans="1:15" ht="17.25" thickBot="1" x14ac:dyDescent="0.3">
      <c r="A4" s="5" t="s">
        <v>6</v>
      </c>
      <c r="B4" s="10">
        <v>750000000</v>
      </c>
      <c r="C4" s="11">
        <v>5000000</v>
      </c>
      <c r="D4" s="34">
        <f>(G4/C4)*1000</f>
        <v>52</v>
      </c>
      <c r="E4" s="9">
        <f>C4*F4</f>
        <v>37000</v>
      </c>
      <c r="F4" s="18">
        <v>7.4000000000000003E-3</v>
      </c>
      <c r="G4" s="6">
        <v>260000</v>
      </c>
      <c r="H4" s="13">
        <f>G4/E4</f>
        <v>7.0270270270270272</v>
      </c>
      <c r="I4" s="29">
        <v>0.12</v>
      </c>
      <c r="J4" s="30">
        <f>E4*I4</f>
        <v>4440</v>
      </c>
      <c r="K4" s="35">
        <f>G4/J4</f>
        <v>58.558558558558559</v>
      </c>
      <c r="L4" s="22">
        <v>165</v>
      </c>
      <c r="M4" s="6">
        <f t="shared" si="0"/>
        <v>732600</v>
      </c>
      <c r="N4" s="40">
        <f t="shared" si="1"/>
        <v>472600</v>
      </c>
      <c r="O4" s="43">
        <f t="shared" si="2"/>
        <v>1.8176923076923077</v>
      </c>
    </row>
    <row r="5" spans="1:15" ht="17.25" thickBot="1" x14ac:dyDescent="0.3">
      <c r="D5" s="36" t="s">
        <v>14</v>
      </c>
      <c r="E5" s="37"/>
      <c r="F5" s="37"/>
      <c r="G5" s="37"/>
      <c r="H5" s="37"/>
      <c r="I5" s="37"/>
      <c r="J5" s="37"/>
      <c r="K5" s="38"/>
      <c r="L5" s="20" t="s">
        <v>19</v>
      </c>
      <c r="M5" s="20"/>
      <c r="N5" s="20"/>
      <c r="O5" s="42" t="s">
        <v>18</v>
      </c>
    </row>
    <row r="7" spans="1:15" x14ac:dyDescent="0.25">
      <c r="C7" t="s">
        <v>21</v>
      </c>
      <c r="D7" t="s">
        <v>20</v>
      </c>
      <c r="E7" t="s">
        <v>22</v>
      </c>
      <c r="F7" t="s">
        <v>22</v>
      </c>
      <c r="H7" t="s">
        <v>22</v>
      </c>
      <c r="I7" t="s">
        <v>23</v>
      </c>
      <c r="K7" t="s">
        <v>23</v>
      </c>
    </row>
  </sheetData>
  <mergeCells count="2">
    <mergeCell ref="D5:K5"/>
    <mergeCell ref="L5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IIFT</dc:creator>
  <cp:lastModifiedBy>hp</cp:lastModifiedBy>
  <dcterms:created xsi:type="dcterms:W3CDTF">2015-06-05T18:17:20Z</dcterms:created>
  <dcterms:modified xsi:type="dcterms:W3CDTF">2024-09-22T16:32:08Z</dcterms:modified>
</cp:coreProperties>
</file>