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filterPrivacy="1"/>
  <xr:revisionPtr revIDLastSave="0" documentId="13_ncr:1_{B02EDE6B-C187-4173-B6B4-B4CE259FD7CF}" xr6:coauthVersionLast="36" xr6:coauthVersionMax="36" xr10:uidLastSave="{00000000-0000-0000-0000-000000000000}"/>
  <bookViews>
    <workbookView xWindow="0" yWindow="0" windowWidth="22260" windowHeight="12645" activeTab="2" xr2:uid="{00000000-000D-0000-FFFF-FFFF00000000}"/>
  </bookViews>
  <sheets>
    <sheet name="Sensitivity Report 1" sheetId="4" r:id="rId1"/>
    <sheet name="Ex 1" sheetId="1" r:id="rId2"/>
    <sheet name="Answer Report 1" sheetId="6" r:id="rId3"/>
    <sheet name="Ex 2" sheetId="3" r:id="rId4"/>
    <sheet name="Sheet2" sheetId="2" r:id="rId5"/>
  </sheets>
  <definedNames>
    <definedName name="solver_adj" localSheetId="1" hidden="1">'Ex 1'!$E$3:$G$3</definedName>
    <definedName name="solver_adj" localSheetId="3" hidden="1">'Ex 2'!$B$6:$B$14</definedName>
    <definedName name="solver_cvg" localSheetId="1" hidden="1">0.0001</definedName>
    <definedName name="solver_drv" localSheetId="1" hidden="1">1</definedName>
    <definedName name="solver_drv" localSheetId="3" hidden="1">1</definedName>
    <definedName name="solver_eng" localSheetId="1" hidden="1">2</definedName>
    <definedName name="solver_eng" localSheetId="3" hidden="1">2</definedName>
    <definedName name="solver_est" localSheetId="1" hidden="1">1</definedName>
    <definedName name="solver_est" localSheetId="3" hidden="1">1</definedName>
    <definedName name="solver_itr" localSheetId="1" hidden="1">2147483647</definedName>
    <definedName name="solver_itr" localSheetId="3" hidden="1">2147483647</definedName>
    <definedName name="solver_lhs1" localSheetId="1" hidden="1">'Ex 1'!$H$10</definedName>
    <definedName name="solver_lhs1" localSheetId="3" hidden="1">'Ex 2'!$B$6:$B$14</definedName>
    <definedName name="solver_lhs2" localSheetId="1" hidden="1">'Ex 1'!$H$7</definedName>
    <definedName name="solver_lhs2" localSheetId="3" hidden="1">'Ex 2'!$B$6:$B$14</definedName>
    <definedName name="solver_lhs3" localSheetId="1" hidden="1">'Ex 1'!$H$8</definedName>
    <definedName name="solver_lhs3" localSheetId="3" hidden="1">'Ex 2'!$E$15:$L$15</definedName>
    <definedName name="solver_lhs4" localSheetId="1" hidden="1">'Ex 1'!$H$9</definedName>
    <definedName name="solver_mip" localSheetId="1" hidden="1">2147483647</definedName>
    <definedName name="solver_mip" localSheetId="3" hidden="1">2147483647</definedName>
    <definedName name="solver_mni" localSheetId="1" hidden="1">30</definedName>
    <definedName name="solver_mrt" localSheetId="1" hidden="1">0.075</definedName>
    <definedName name="solver_msl" localSheetId="1" hidden="1">2</definedName>
    <definedName name="solver_msl" localSheetId="3" hidden="1">2</definedName>
    <definedName name="solver_neg" localSheetId="1" hidden="1">1</definedName>
    <definedName name="solver_neg" localSheetId="3" hidden="1">1</definedName>
    <definedName name="solver_nod" localSheetId="1" hidden="1">2147483647</definedName>
    <definedName name="solver_nod" localSheetId="3" hidden="1">2147483647</definedName>
    <definedName name="solver_num" localSheetId="1" hidden="1">4</definedName>
    <definedName name="solver_num" localSheetId="3" hidden="1">3</definedName>
    <definedName name="solver_nwt" localSheetId="1" hidden="1">1</definedName>
    <definedName name="solver_nwt" localSheetId="3" hidden="1">1</definedName>
    <definedName name="solver_opt" localSheetId="1" hidden="1">'Ex 1'!$H$12</definedName>
    <definedName name="solver_opt" localSheetId="3" hidden="1">'Ex 2'!$C$19</definedName>
    <definedName name="solver_pre" localSheetId="1" hidden="1">0.000001</definedName>
    <definedName name="solver_rbv" localSheetId="1" hidden="1">2</definedName>
    <definedName name="solver_rbv" localSheetId="3" hidden="1">2</definedName>
    <definedName name="solver_rel1" localSheetId="1" hidden="1">1</definedName>
    <definedName name="solver_rel1" localSheetId="3" hidden="1">1</definedName>
    <definedName name="solver_rel2" localSheetId="1" hidden="1">1</definedName>
    <definedName name="solver_rel2" localSheetId="3" hidden="1">4</definedName>
    <definedName name="solver_rel3" localSheetId="1" hidden="1">1</definedName>
    <definedName name="solver_rel3" localSheetId="3" hidden="1">3</definedName>
    <definedName name="solver_rel4" localSheetId="1" hidden="1">1</definedName>
    <definedName name="solver_rhs1" localSheetId="1" hidden="1">'Ex 1'!$J$10</definedName>
    <definedName name="solver_rhs1" localSheetId="3" hidden="1">'Ex 2'!$N$6:$N$14</definedName>
    <definedName name="solver_rhs2" localSheetId="1" hidden="1">'Ex 1'!$J$7</definedName>
    <definedName name="solver_rhs2" localSheetId="3" hidden="1">"integer"</definedName>
    <definedName name="solver_rhs3" localSheetId="1" hidden="1">'Ex 1'!$J$8</definedName>
    <definedName name="solver_rhs3" localSheetId="3" hidden="1">'Ex 2'!$E$17:$L$17</definedName>
    <definedName name="solver_rhs4" localSheetId="1" hidden="1">'Ex 1'!$J$9</definedName>
    <definedName name="solver_rlx" localSheetId="1" hidden="1">2</definedName>
    <definedName name="solver_rlx" localSheetId="3" hidden="1">2</definedName>
    <definedName name="solver_rsd" localSheetId="1" hidden="1">0</definedName>
    <definedName name="solver_scl" localSheetId="1" hidden="1">2</definedName>
    <definedName name="solver_scl" localSheetId="3" hidden="1">2</definedName>
    <definedName name="solver_sho" localSheetId="1" hidden="1">2</definedName>
    <definedName name="solver_sho" localSheetId="3" hidden="1">2</definedName>
    <definedName name="solver_ssz" localSheetId="1" hidden="1">0</definedName>
    <definedName name="solver_ssz" localSheetId="3" hidden="1">0</definedName>
    <definedName name="solver_tim" localSheetId="1" hidden="1">2147483647</definedName>
    <definedName name="solver_tim" localSheetId="3" hidden="1">2147483647</definedName>
    <definedName name="solver_tol" localSheetId="1" hidden="1">0.01</definedName>
    <definedName name="solver_tol" localSheetId="3" hidden="1">0.01</definedName>
    <definedName name="solver_typ" localSheetId="1" hidden="1">1</definedName>
    <definedName name="solver_typ" localSheetId="3" hidden="1">2</definedName>
    <definedName name="solver_val" localSheetId="1" hidden="1">0</definedName>
    <definedName name="solver_val" localSheetId="3" hidden="1">0</definedName>
    <definedName name="solver_ver" localSheetId="1" hidden="1">3</definedName>
    <definedName name="solver_ver" localSheetId="3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3" l="1"/>
  <c r="F15" i="3"/>
  <c r="G15" i="3"/>
  <c r="H15" i="3"/>
  <c r="I15" i="3"/>
  <c r="J15" i="3"/>
  <c r="K15" i="3"/>
  <c r="L15" i="3"/>
  <c r="C19" i="3"/>
  <c r="H7" i="1" l="1"/>
  <c r="H10" i="1"/>
  <c r="H12" i="1"/>
  <c r="H9" i="1" l="1"/>
  <c r="H8" i="1"/>
</calcChain>
</file>

<file path=xl/sharedStrings.xml><?xml version="1.0" encoding="utf-8"?>
<sst xmlns="http://schemas.openxmlformats.org/spreadsheetml/2006/main" count="209" uniqueCount="123">
  <si>
    <t>DM</t>
  </si>
  <si>
    <t>PPC</t>
  </si>
  <si>
    <t>SM</t>
  </si>
  <si>
    <t>Required inputs</t>
  </si>
  <si>
    <t>&lt;=</t>
  </si>
  <si>
    <t>Budget per advertisement</t>
  </si>
  <si>
    <t>Impression per advertisement</t>
  </si>
  <si>
    <t>Available advertsiement per month</t>
  </si>
  <si>
    <t>Advertising  per month</t>
  </si>
  <si>
    <t>Microsoft Excel 16.0 Sensitivity Report</t>
  </si>
  <si>
    <t>Worksheet: [New Microsoft Excel Worksheet.xlsx]Sheet1</t>
  </si>
  <si>
    <t>Report Created: 1/21/2022 11:58:24 AM</t>
  </si>
  <si>
    <t>Variable Cells</t>
  </si>
  <si>
    <t>Cell</t>
  </si>
  <si>
    <t>Name</t>
  </si>
  <si>
    <t>Final</t>
  </si>
  <si>
    <t>Value</t>
  </si>
  <si>
    <t>Reduced</t>
  </si>
  <si>
    <t>Cost</t>
  </si>
  <si>
    <t>Objective</t>
  </si>
  <si>
    <t>Coefficient</t>
  </si>
  <si>
    <t>Allowable</t>
  </si>
  <si>
    <t>Increase</t>
  </si>
  <si>
    <t>Decrease</t>
  </si>
  <si>
    <t>Constraints</t>
  </si>
  <si>
    <t>Shadow</t>
  </si>
  <si>
    <t>Price</t>
  </si>
  <si>
    <t>Constraint</t>
  </si>
  <si>
    <t>R.H. Side</t>
  </si>
  <si>
    <t>$E$3</t>
  </si>
  <si>
    <t>Advertising  per month DM</t>
  </si>
  <si>
    <t>$F$3</t>
  </si>
  <si>
    <t>Advertising  per month PPC</t>
  </si>
  <si>
    <t>$G$3</t>
  </si>
  <si>
    <t>Advertising  per month SM</t>
  </si>
  <si>
    <t>$H$10</t>
  </si>
  <si>
    <t>$H$7</t>
  </si>
  <si>
    <t>$H$8</t>
  </si>
  <si>
    <t>$H$9</t>
  </si>
  <si>
    <t>show</t>
  </si>
  <si>
    <t>Ads</t>
  </si>
  <si>
    <t>Toal(millions)</t>
  </si>
  <si>
    <t>cost/30 seconds</t>
  </si>
  <si>
    <t>W 18-30</t>
  </si>
  <si>
    <t>W 31-40</t>
  </si>
  <si>
    <t>W 41-50</t>
  </si>
  <si>
    <t>M 18-30</t>
  </si>
  <si>
    <t>M 31-40</t>
  </si>
  <si>
    <t>M 41-50</t>
  </si>
  <si>
    <t>M&gt;50</t>
  </si>
  <si>
    <t>W &gt;50</t>
  </si>
  <si>
    <t>NDTV</t>
  </si>
  <si>
    <t>Big Boss</t>
  </si>
  <si>
    <t>Goals</t>
  </si>
  <si>
    <t>&gt;=</t>
  </si>
  <si>
    <t>Exposure</t>
  </si>
  <si>
    <t>Worksheet: [New Microsoft Excel Worksheet.xlsx]Sheet3</t>
  </si>
  <si>
    <t>Cell Value</t>
  </si>
  <si>
    <t>Formula</t>
  </si>
  <si>
    <t>Status</t>
  </si>
  <si>
    <t>Slack</t>
  </si>
  <si>
    <t>$K$15</t>
  </si>
  <si>
    <t>Exposure M 41-50</t>
  </si>
  <si>
    <t>$K$15&gt;=$K$17</t>
  </si>
  <si>
    <t>$B$6</t>
  </si>
  <si>
    <t>NDTV Ads</t>
  </si>
  <si>
    <t>$B$6&lt;=$N$6</t>
  </si>
  <si>
    <t>Binding</t>
  </si>
  <si>
    <t>$B$7</t>
  </si>
  <si>
    <t>Big Boss Ads</t>
  </si>
  <si>
    <t>$B$7&lt;=$N$7</t>
  </si>
  <si>
    <t>$B$8</t>
  </si>
  <si>
    <t>$B$8&lt;=$N$8</t>
  </si>
  <si>
    <t>$B$9</t>
  </si>
  <si>
    <t>$B$9&lt;=$N$9</t>
  </si>
  <si>
    <t>$B$10</t>
  </si>
  <si>
    <t>$B$10&lt;=$N$10</t>
  </si>
  <si>
    <t>$B$11</t>
  </si>
  <si>
    <t>$B$11&lt;=$N$11</t>
  </si>
  <si>
    <t>$B$12</t>
  </si>
  <si>
    <t>$B$12&lt;=$N$12</t>
  </si>
  <si>
    <t>$B$13</t>
  </si>
  <si>
    <t>$B$13&lt;=$N$13</t>
  </si>
  <si>
    <t>$B$14</t>
  </si>
  <si>
    <t>$B$14&lt;=$N$14</t>
  </si>
  <si>
    <t>Microsoft Excel 16.0 Answer Report</t>
  </si>
  <si>
    <t>Report Created: 1/22/2022 9:42:05 AM</t>
  </si>
  <si>
    <t>Result: Solver found an integer solution within tolerance.  All Constraints are satisfied.</t>
  </si>
  <si>
    <t>Solver Engine</t>
  </si>
  <si>
    <t>Engine: Simplex LP</t>
  </si>
  <si>
    <t>Solution Time: 0.125 Seconds.</t>
  </si>
  <si>
    <t>Iterations: 1 Subproblems: 6</t>
  </si>
  <si>
    <t>Solver Options</t>
  </si>
  <si>
    <t xml:space="preserve">Max Time Unlimited,  Iterations Unlimited, Precision </t>
  </si>
  <si>
    <t>Max Subproblems Unlimited, Max Integer Sols Unlimited, Integer Tolerance %, Assume NonNegative</t>
  </si>
  <si>
    <t>Objective Cell (Min)</t>
  </si>
  <si>
    <t>Original Value</t>
  </si>
  <si>
    <t>Final Value</t>
  </si>
  <si>
    <t>Integer</t>
  </si>
  <si>
    <t>$C$19</t>
  </si>
  <si>
    <t>$E$15</t>
  </si>
  <si>
    <t>Exposure W 18-30</t>
  </si>
  <si>
    <t>$E$15&gt;=$E$17</t>
  </si>
  <si>
    <t>$F$15</t>
  </si>
  <si>
    <t>Exposure W 31-40</t>
  </si>
  <si>
    <t>$F$15&gt;=$F$17</t>
  </si>
  <si>
    <t>Not Binding</t>
  </si>
  <si>
    <t>$G$15</t>
  </si>
  <si>
    <t>Exposure W 41-50</t>
  </si>
  <si>
    <t>$G$15&gt;=$G$17</t>
  </si>
  <si>
    <t>$H$15</t>
  </si>
  <si>
    <t>Exposure W &gt;50</t>
  </si>
  <si>
    <t>$H$15&gt;=$H$17</t>
  </si>
  <si>
    <t>$I$15</t>
  </si>
  <si>
    <t>Exposure M 18-30</t>
  </si>
  <si>
    <t>$I$15&gt;=$I$17</t>
  </si>
  <si>
    <t>$J$15</t>
  </si>
  <si>
    <t>Exposure M 31-40</t>
  </si>
  <si>
    <t>$J$15&gt;=$J$17</t>
  </si>
  <si>
    <t>$L$15</t>
  </si>
  <si>
    <t>Exposure M&gt;50</t>
  </si>
  <si>
    <t>$L$15&gt;=$L$17</t>
  </si>
  <si>
    <t>$B$6:$B$14=Integer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</si>
</sst>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18"/>
      <name val="Calibri"/>
      <family val="2"/>
      <scheme val="minor"/>
    </font>
    <font>
      <b/>
      <sz val="11"/>
      <color indexed="1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23"/>
      </top>
      <bottom/>
      <diagonal/>
    </border>
    <border>
      <left/>
      <right/>
      <top/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23"/>
      </top>
      <bottom style="medium">
        <color indexed="23"/>
      </bottom>
      <diagonal/>
    </border>
    <border>
      <left/>
      <right/>
      <top style="medium">
        <color indexed="23"/>
      </top>
      <bottom style="medium">
        <color indexed="2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0" borderId="3" xfId="0" applyFill="1" applyBorder="1" applyAlignment="1"/>
    <xf numFmtId="0" fontId="0" fillId="0" borderId="4" xfId="0" applyFill="1" applyBorder="1" applyAlignment="1"/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0" fillId="0" borderId="4" xfId="0" applyNumberFormat="1" applyFill="1" applyBorder="1" applyAlignment="1"/>
    <xf numFmtId="0" fontId="0" fillId="0" borderId="3" xfId="0" applyNumberForma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11D3F-E529-4E21-B21A-091C4AA2E90E}">
  <dimension ref="A1:H19"/>
  <sheetViews>
    <sheetView showGridLines="0" workbookViewId="0"/>
  </sheetViews>
  <sheetFormatPr defaultRowHeight="15" x14ac:dyDescent="0.25"/>
  <cols>
    <col min="1" max="1" width="2.28515625" customWidth="1"/>
    <col min="2" max="2" width="6.28515625" bestFit="1" customWidth="1"/>
    <col min="3" max="3" width="25.7109375" bestFit="1" customWidth="1"/>
    <col min="4" max="4" width="8" bestFit="1" customWidth="1"/>
    <col min="5" max="5" width="8.7109375" bestFit="1" customWidth="1"/>
    <col min="6" max="6" width="10.85546875" bestFit="1" customWidth="1"/>
    <col min="7" max="8" width="10" bestFit="1" customWidth="1"/>
  </cols>
  <sheetData>
    <row r="1" spans="1:8" x14ac:dyDescent="0.25">
      <c r="A1" s="1" t="s">
        <v>9</v>
      </c>
    </row>
    <row r="2" spans="1:8" x14ac:dyDescent="0.25">
      <c r="A2" s="1" t="s">
        <v>10</v>
      </c>
    </row>
    <row r="3" spans="1:8" x14ac:dyDescent="0.25">
      <c r="A3" s="1" t="s">
        <v>11</v>
      </c>
    </row>
    <row r="6" spans="1:8" ht="15.75" thickBot="1" x14ac:dyDescent="0.3">
      <c r="A6" t="s">
        <v>12</v>
      </c>
    </row>
    <row r="7" spans="1:8" x14ac:dyDescent="0.25">
      <c r="B7" s="4"/>
      <c r="C7" s="4"/>
      <c r="D7" s="4" t="s">
        <v>15</v>
      </c>
      <c r="E7" s="4" t="s">
        <v>17</v>
      </c>
      <c r="F7" s="4" t="s">
        <v>19</v>
      </c>
      <c r="G7" s="4" t="s">
        <v>21</v>
      </c>
      <c r="H7" s="4" t="s">
        <v>21</v>
      </c>
    </row>
    <row r="8" spans="1:8" ht="15.75" thickBot="1" x14ac:dyDescent="0.3">
      <c r="B8" s="5" t="s">
        <v>13</v>
      </c>
      <c r="C8" s="5" t="s">
        <v>14</v>
      </c>
      <c r="D8" s="5" t="s">
        <v>16</v>
      </c>
      <c r="E8" s="5" t="s">
        <v>18</v>
      </c>
      <c r="F8" s="5" t="s">
        <v>20</v>
      </c>
      <c r="G8" s="5" t="s">
        <v>22</v>
      </c>
      <c r="H8" s="5" t="s">
        <v>23</v>
      </c>
    </row>
    <row r="9" spans="1:8" x14ac:dyDescent="0.25">
      <c r="B9" s="2" t="s">
        <v>29</v>
      </c>
      <c r="C9" s="2" t="s">
        <v>30</v>
      </c>
      <c r="D9" s="2">
        <v>2400</v>
      </c>
      <c r="E9" s="2">
        <v>0</v>
      </c>
      <c r="F9" s="2">
        <v>300</v>
      </c>
      <c r="G9" s="2">
        <v>1E+30</v>
      </c>
      <c r="H9" s="2">
        <v>50</v>
      </c>
    </row>
    <row r="10" spans="1:8" x14ac:dyDescent="0.25">
      <c r="B10" s="2" t="s">
        <v>31</v>
      </c>
      <c r="C10" s="2" t="s">
        <v>32</v>
      </c>
      <c r="D10" s="2">
        <v>800</v>
      </c>
      <c r="E10" s="2">
        <v>0</v>
      </c>
      <c r="F10" s="2">
        <v>300</v>
      </c>
      <c r="G10" s="2">
        <v>60</v>
      </c>
      <c r="H10" s="2">
        <v>300</v>
      </c>
    </row>
    <row r="11" spans="1:8" ht="15.75" thickBot="1" x14ac:dyDescent="0.3">
      <c r="B11" s="3" t="s">
        <v>33</v>
      </c>
      <c r="C11" s="3" t="s">
        <v>34</v>
      </c>
      <c r="D11" s="3">
        <v>800</v>
      </c>
      <c r="E11" s="3">
        <v>0</v>
      </c>
      <c r="F11" s="3">
        <v>400</v>
      </c>
      <c r="G11" s="3">
        <v>1E+30</v>
      </c>
      <c r="H11" s="3">
        <v>199.99999999999997</v>
      </c>
    </row>
    <row r="13" spans="1:8" ht="15.75" thickBot="1" x14ac:dyDescent="0.3">
      <c r="A13" t="s">
        <v>24</v>
      </c>
    </row>
    <row r="14" spans="1:8" x14ac:dyDescent="0.25">
      <c r="B14" s="4"/>
      <c r="C14" s="4"/>
      <c r="D14" s="4" t="s">
        <v>15</v>
      </c>
      <c r="E14" s="4" t="s">
        <v>25</v>
      </c>
      <c r="F14" s="4" t="s">
        <v>27</v>
      </c>
      <c r="G14" s="4" t="s">
        <v>21</v>
      </c>
      <c r="H14" s="4" t="s">
        <v>21</v>
      </c>
    </row>
    <row r="15" spans="1:8" ht="15.75" thickBot="1" x14ac:dyDescent="0.3">
      <c r="B15" s="5" t="s">
        <v>13</v>
      </c>
      <c r="C15" s="5" t="s">
        <v>14</v>
      </c>
      <c r="D15" s="5" t="s">
        <v>16</v>
      </c>
      <c r="E15" s="5" t="s">
        <v>26</v>
      </c>
      <c r="F15" s="5" t="s">
        <v>28</v>
      </c>
      <c r="G15" s="5" t="s">
        <v>22</v>
      </c>
      <c r="H15" s="5" t="s">
        <v>23</v>
      </c>
    </row>
    <row r="16" spans="1:8" x14ac:dyDescent="0.25">
      <c r="B16" s="2" t="s">
        <v>35</v>
      </c>
      <c r="C16" s="2" t="s">
        <v>5</v>
      </c>
      <c r="D16" s="2">
        <v>2000000</v>
      </c>
      <c r="E16" s="2">
        <v>0.5</v>
      </c>
      <c r="F16" s="2">
        <v>2000000</v>
      </c>
      <c r="G16" s="2">
        <v>479999.99999999994</v>
      </c>
      <c r="H16" s="2">
        <v>479999.99999999994</v>
      </c>
    </row>
    <row r="17" spans="2:8" x14ac:dyDescent="0.25">
      <c r="B17" s="2" t="s">
        <v>36</v>
      </c>
      <c r="C17" s="2" t="s">
        <v>0</v>
      </c>
      <c r="D17" s="2">
        <v>2400</v>
      </c>
      <c r="E17" s="2">
        <v>50</v>
      </c>
      <c r="F17" s="2">
        <v>2400</v>
      </c>
      <c r="G17" s="2">
        <v>960</v>
      </c>
      <c r="H17" s="2">
        <v>960</v>
      </c>
    </row>
    <row r="18" spans="2:8" x14ac:dyDescent="0.25">
      <c r="B18" s="2" t="s">
        <v>37</v>
      </c>
      <c r="C18" s="2" t="s">
        <v>1</v>
      </c>
      <c r="D18" s="2">
        <v>800</v>
      </c>
      <c r="E18" s="2">
        <v>0</v>
      </c>
      <c r="F18" s="2">
        <v>1600</v>
      </c>
      <c r="G18" s="2">
        <v>1E+30</v>
      </c>
      <c r="H18" s="2">
        <v>800</v>
      </c>
    </row>
    <row r="19" spans="2:8" ht="15.75" thickBot="1" x14ac:dyDescent="0.3">
      <c r="B19" s="3" t="s">
        <v>38</v>
      </c>
      <c r="C19" s="3" t="s">
        <v>2</v>
      </c>
      <c r="D19" s="3">
        <v>800</v>
      </c>
      <c r="E19" s="3">
        <v>199.99999999999997</v>
      </c>
      <c r="F19" s="3">
        <v>800</v>
      </c>
      <c r="G19" s="3">
        <v>1199.9999999999998</v>
      </c>
      <c r="H19" s="3">
        <v>800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K12"/>
  <sheetViews>
    <sheetView topLeftCell="B1" workbookViewId="0">
      <selection activeCell="C4" sqref="C4"/>
    </sheetView>
  </sheetViews>
  <sheetFormatPr defaultRowHeight="15" x14ac:dyDescent="0.25"/>
  <cols>
    <col min="3" max="3" width="33.140625" customWidth="1"/>
    <col min="6" max="6" width="10.85546875" customWidth="1"/>
    <col min="11" max="11" width="35.7109375" customWidth="1"/>
  </cols>
  <sheetData>
    <row r="2" spans="3:11" x14ac:dyDescent="0.25">
      <c r="E2" t="s">
        <v>0</v>
      </c>
      <c r="F2" t="s">
        <v>1</v>
      </c>
      <c r="G2" t="s">
        <v>2</v>
      </c>
    </row>
    <row r="3" spans="3:11" x14ac:dyDescent="0.25">
      <c r="C3" t="s">
        <v>8</v>
      </c>
      <c r="E3">
        <v>2400</v>
      </c>
      <c r="F3">
        <v>800</v>
      </c>
      <c r="G3">
        <v>800</v>
      </c>
    </row>
    <row r="5" spans="3:11" x14ac:dyDescent="0.25">
      <c r="C5" t="s">
        <v>3</v>
      </c>
    </row>
    <row r="7" spans="3:11" x14ac:dyDescent="0.25">
      <c r="C7" t="s">
        <v>0</v>
      </c>
      <c r="E7">
        <v>1</v>
      </c>
      <c r="H7">
        <f>E7*E3</f>
        <v>2400</v>
      </c>
      <c r="I7" t="s">
        <v>4</v>
      </c>
      <c r="J7">
        <v>2400</v>
      </c>
      <c r="K7" t="s">
        <v>7</v>
      </c>
    </row>
    <row r="8" spans="3:11" x14ac:dyDescent="0.25">
      <c r="C8" t="s">
        <v>1</v>
      </c>
      <c r="F8">
        <v>1</v>
      </c>
      <c r="H8">
        <f>F8*F3</f>
        <v>800</v>
      </c>
      <c r="I8" t="s">
        <v>4</v>
      </c>
      <c r="J8">
        <v>800</v>
      </c>
    </row>
    <row r="9" spans="3:11" x14ac:dyDescent="0.25">
      <c r="C9" t="s">
        <v>2</v>
      </c>
      <c r="G9">
        <v>1</v>
      </c>
      <c r="H9">
        <f>G9*G3</f>
        <v>800</v>
      </c>
      <c r="I9" t="s">
        <v>4</v>
      </c>
      <c r="J9">
        <v>800</v>
      </c>
    </row>
    <row r="10" spans="3:11" x14ac:dyDescent="0.25">
      <c r="C10" t="s">
        <v>5</v>
      </c>
      <c r="E10">
        <v>500</v>
      </c>
      <c r="F10">
        <v>600</v>
      </c>
      <c r="G10">
        <v>400</v>
      </c>
      <c r="H10">
        <f>E10*E3+F10*F3+G10*G3</f>
        <v>2000000</v>
      </c>
      <c r="I10" t="s">
        <v>4</v>
      </c>
      <c r="J10">
        <v>2000000</v>
      </c>
    </row>
    <row r="12" spans="3:11" x14ac:dyDescent="0.25">
      <c r="C12" t="s">
        <v>6</v>
      </c>
      <c r="E12">
        <v>300</v>
      </c>
      <c r="F12">
        <v>300</v>
      </c>
      <c r="G12">
        <v>400</v>
      </c>
      <c r="H12">
        <f>E12*E3+F12*F3+G12*G3</f>
        <v>1280000</v>
      </c>
    </row>
  </sheetData>
  <scenarios current="0">
    <scenario name="My solutions" count="3" user="Author" comment="Created by Author on 1/21/2022">
      <inputCells r="E3" val="2400"/>
      <inputCells r="F3" val="800"/>
      <inputCells r="G3" val="800"/>
    </scenario>
    <scenario name="sol" count="3" user="Author" comment="Created by Author on 1/21/2022">
      <inputCells r="E3" val="2400"/>
      <inputCells r="F3" val="800"/>
      <inputCells r="G3" val="800"/>
    </scenario>
    <scenario name="my" count="3" user="Author" comment="Created by Author on 1/21/2022">
      <inputCells r="E3" val="2400"/>
      <inputCells r="F3" val="800"/>
      <inputCells r="G3" val="800"/>
    </scenario>
    <scenario name="Mysol" count="3" user="Author" comment="Created by Author on 1/21/2022">
      <inputCells r="E3" val="2400"/>
      <inputCells r="F3" val="800"/>
      <inputCells r="G3" val="800"/>
    </scenario>
    <scenario name="Solution1" count="3" user="Author" comment="Created by Author on 1/21/2022">
      <inputCells r="E3" val="2400"/>
      <inputCells r="F3" val="800"/>
      <inputCells r="G3" val="800"/>
    </scenario>
    <scenario name="mysolution" count="3" user="Author" comment="Created by Author on 1/21/2022">
      <inputCells r="E3" val="2400"/>
      <inputCells r="F3" val="800"/>
      <inputCells r="G3" val="800"/>
    </scenario>
    <scenario name="mysolution1" count="3" user="Author" comment="Created by Author on 1/21/2022">
      <inputCells r="E3" val="2400"/>
      <inputCells r="F3" val="800"/>
      <inputCells r="G3" val="800"/>
    </scenario>
  </scenario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C3821-BD22-4EFE-8326-9B1F2C35EB5F}">
  <dimension ref="A1:G51"/>
  <sheetViews>
    <sheetView showGridLines="0" tabSelected="1" topLeftCell="A12" workbookViewId="0"/>
  </sheetViews>
  <sheetFormatPr defaultRowHeight="15" x14ac:dyDescent="0.25"/>
  <cols>
    <col min="1" max="1" width="2.28515625" customWidth="1"/>
    <col min="2" max="2" width="18.5703125" bestFit="1" customWidth="1"/>
    <col min="3" max="3" width="16.7109375" bestFit="1" customWidth="1"/>
    <col min="4" max="5" width="13.7109375" bestFit="1" customWidth="1"/>
    <col min="6" max="6" width="11.42578125" bestFit="1" customWidth="1"/>
    <col min="7" max="7" width="6" bestFit="1" customWidth="1"/>
  </cols>
  <sheetData>
    <row r="1" spans="1:5" x14ac:dyDescent="0.25">
      <c r="A1" s="1" t="s">
        <v>85</v>
      </c>
    </row>
    <row r="2" spans="1:5" x14ac:dyDescent="0.25">
      <c r="A2" s="1" t="s">
        <v>56</v>
      </c>
    </row>
    <row r="3" spans="1:5" x14ac:dyDescent="0.25">
      <c r="A3" s="1" t="s">
        <v>86</v>
      </c>
    </row>
    <row r="4" spans="1:5" x14ac:dyDescent="0.25">
      <c r="A4" s="1" t="s">
        <v>87</v>
      </c>
    </row>
    <row r="5" spans="1:5" x14ac:dyDescent="0.25">
      <c r="A5" s="1" t="s">
        <v>88</v>
      </c>
    </row>
    <row r="6" spans="1:5" x14ac:dyDescent="0.25">
      <c r="A6" s="1"/>
      <c r="B6" t="s">
        <v>89</v>
      </c>
    </row>
    <row r="7" spans="1:5" x14ac:dyDescent="0.25">
      <c r="A7" s="1"/>
      <c r="B7" t="s">
        <v>90</v>
      </c>
    </row>
    <row r="8" spans="1:5" x14ac:dyDescent="0.25">
      <c r="A8" s="1"/>
      <c r="B8" t="s">
        <v>91</v>
      </c>
    </row>
    <row r="9" spans="1:5" x14ac:dyDescent="0.25">
      <c r="A9" s="1" t="s">
        <v>92</v>
      </c>
    </row>
    <row r="10" spans="1:5" x14ac:dyDescent="0.25">
      <c r="B10" t="s">
        <v>93</v>
      </c>
    </row>
    <row r="11" spans="1:5" x14ac:dyDescent="0.25">
      <c r="B11" t="s">
        <v>94</v>
      </c>
    </row>
    <row r="14" spans="1:5" ht="15.75" thickBot="1" x14ac:dyDescent="0.3">
      <c r="A14" t="s">
        <v>95</v>
      </c>
    </row>
    <row r="15" spans="1:5" ht="15.75" thickBot="1" x14ac:dyDescent="0.3">
      <c r="B15" s="6" t="s">
        <v>13</v>
      </c>
      <c r="C15" s="6" t="s">
        <v>14</v>
      </c>
      <c r="D15" s="6" t="s">
        <v>96</v>
      </c>
      <c r="E15" s="6" t="s">
        <v>97</v>
      </c>
    </row>
    <row r="16" spans="1:5" ht="15.75" thickBot="1" x14ac:dyDescent="0.3">
      <c r="B16" s="3" t="s">
        <v>99</v>
      </c>
      <c r="C16" s="3"/>
      <c r="D16" s="7">
        <v>316.63</v>
      </c>
      <c r="E16" s="7">
        <v>4001.78</v>
      </c>
    </row>
    <row r="19" spans="1:6" ht="15.75" thickBot="1" x14ac:dyDescent="0.3">
      <c r="A19" t="s">
        <v>12</v>
      </c>
    </row>
    <row r="20" spans="1:6" ht="15.75" thickBot="1" x14ac:dyDescent="0.3">
      <c r="B20" s="6" t="s">
        <v>13</v>
      </c>
      <c r="C20" s="6" t="s">
        <v>14</v>
      </c>
      <c r="D20" s="6" t="s">
        <v>96</v>
      </c>
      <c r="E20" s="6" t="s">
        <v>97</v>
      </c>
      <c r="F20" s="6" t="s">
        <v>98</v>
      </c>
    </row>
    <row r="21" spans="1:6" x14ac:dyDescent="0.25">
      <c r="B21" s="2" t="s">
        <v>64</v>
      </c>
      <c r="C21" s="2" t="s">
        <v>65</v>
      </c>
      <c r="D21" s="8">
        <v>1</v>
      </c>
      <c r="E21" s="8">
        <v>6</v>
      </c>
      <c r="F21" s="2" t="s">
        <v>98</v>
      </c>
    </row>
    <row r="22" spans="1:6" x14ac:dyDescent="0.25">
      <c r="B22" s="2" t="s">
        <v>68</v>
      </c>
      <c r="C22" s="2" t="s">
        <v>69</v>
      </c>
      <c r="D22" s="8">
        <v>0</v>
      </c>
      <c r="E22" s="8">
        <v>0</v>
      </c>
      <c r="F22" s="2" t="s">
        <v>98</v>
      </c>
    </row>
    <row r="23" spans="1:6" x14ac:dyDescent="0.25">
      <c r="B23" s="2" t="s">
        <v>71</v>
      </c>
      <c r="C23" s="2" t="s">
        <v>40</v>
      </c>
      <c r="D23" s="8">
        <v>0</v>
      </c>
      <c r="E23" s="8">
        <v>0</v>
      </c>
      <c r="F23" s="2" t="s">
        <v>98</v>
      </c>
    </row>
    <row r="24" spans="1:6" x14ac:dyDescent="0.25">
      <c r="B24" s="2" t="s">
        <v>73</v>
      </c>
      <c r="C24" s="2" t="s">
        <v>40</v>
      </c>
      <c r="D24" s="8">
        <v>0</v>
      </c>
      <c r="E24" s="8">
        <v>0</v>
      </c>
      <c r="F24" s="2" t="s">
        <v>98</v>
      </c>
    </row>
    <row r="25" spans="1:6" x14ac:dyDescent="0.25">
      <c r="B25" s="2" t="s">
        <v>75</v>
      </c>
      <c r="C25" s="2" t="s">
        <v>40</v>
      </c>
      <c r="D25" s="8">
        <v>0</v>
      </c>
      <c r="E25" s="8">
        <v>0</v>
      </c>
      <c r="F25" s="2" t="s">
        <v>98</v>
      </c>
    </row>
    <row r="26" spans="1:6" x14ac:dyDescent="0.25">
      <c r="B26" s="2" t="s">
        <v>77</v>
      </c>
      <c r="C26" s="2" t="s">
        <v>40</v>
      </c>
      <c r="D26" s="8">
        <v>0</v>
      </c>
      <c r="E26" s="8">
        <v>0</v>
      </c>
      <c r="F26" s="2" t="s">
        <v>98</v>
      </c>
    </row>
    <row r="27" spans="1:6" x14ac:dyDescent="0.25">
      <c r="B27" s="2" t="s">
        <v>79</v>
      </c>
      <c r="C27" s="2" t="s">
        <v>40</v>
      </c>
      <c r="D27" s="8">
        <v>0</v>
      </c>
      <c r="E27" s="8">
        <v>0</v>
      </c>
      <c r="F27" s="2" t="s">
        <v>98</v>
      </c>
    </row>
    <row r="28" spans="1:6" x14ac:dyDescent="0.25">
      <c r="B28" s="2" t="s">
        <v>81</v>
      </c>
      <c r="C28" s="2" t="s">
        <v>40</v>
      </c>
      <c r="D28" s="8">
        <v>1</v>
      </c>
      <c r="E28" s="8">
        <v>14</v>
      </c>
      <c r="F28" s="2" t="s">
        <v>98</v>
      </c>
    </row>
    <row r="29" spans="1:6" ht="15.75" thickBot="1" x14ac:dyDescent="0.3">
      <c r="B29" s="3" t="s">
        <v>83</v>
      </c>
      <c r="C29" s="3" t="s">
        <v>40</v>
      </c>
      <c r="D29" s="7">
        <v>1</v>
      </c>
      <c r="E29" s="7">
        <v>12</v>
      </c>
      <c r="F29" s="3" t="s">
        <v>98</v>
      </c>
    </row>
    <row r="32" spans="1:6" ht="15.75" thickBot="1" x14ac:dyDescent="0.3">
      <c r="A32" t="s">
        <v>24</v>
      </c>
    </row>
    <row r="33" spans="2:7" ht="15.75" thickBot="1" x14ac:dyDescent="0.3">
      <c r="B33" s="6" t="s">
        <v>13</v>
      </c>
      <c r="C33" s="6" t="s">
        <v>14</v>
      </c>
      <c r="D33" s="6" t="s">
        <v>57</v>
      </c>
      <c r="E33" s="6" t="s">
        <v>58</v>
      </c>
      <c r="F33" s="6" t="s">
        <v>59</v>
      </c>
      <c r="G33" s="6" t="s">
        <v>60</v>
      </c>
    </row>
    <row r="34" spans="2:7" x14ac:dyDescent="0.25">
      <c r="B34" s="2" t="s">
        <v>100</v>
      </c>
      <c r="C34" s="2" t="s">
        <v>101</v>
      </c>
      <c r="D34" s="8">
        <v>100</v>
      </c>
      <c r="E34" s="2" t="s">
        <v>102</v>
      </c>
      <c r="F34" s="2" t="s">
        <v>67</v>
      </c>
      <c r="G34" s="8">
        <v>0</v>
      </c>
    </row>
    <row r="35" spans="2:7" x14ac:dyDescent="0.25">
      <c r="B35" s="2" t="s">
        <v>103</v>
      </c>
      <c r="C35" s="2" t="s">
        <v>104</v>
      </c>
      <c r="D35" s="8">
        <v>140.29999999999998</v>
      </c>
      <c r="E35" s="2" t="s">
        <v>105</v>
      </c>
      <c r="F35" s="2" t="s">
        <v>106</v>
      </c>
      <c r="G35" s="8">
        <v>50.299999999999983</v>
      </c>
    </row>
    <row r="36" spans="2:7" x14ac:dyDescent="0.25">
      <c r="B36" s="2" t="s">
        <v>107</v>
      </c>
      <c r="C36" s="2" t="s">
        <v>108</v>
      </c>
      <c r="D36" s="8">
        <v>115.72</v>
      </c>
      <c r="E36" s="2" t="s">
        <v>109</v>
      </c>
      <c r="F36" s="2" t="s">
        <v>106</v>
      </c>
      <c r="G36" s="8">
        <v>35.72</v>
      </c>
    </row>
    <row r="37" spans="2:7" x14ac:dyDescent="0.25">
      <c r="B37" s="2" t="s">
        <v>110</v>
      </c>
      <c r="C37" s="2" t="s">
        <v>111</v>
      </c>
      <c r="D37" s="8">
        <v>201.6</v>
      </c>
      <c r="E37" s="2" t="s">
        <v>112</v>
      </c>
      <c r="F37" s="2" t="s">
        <v>106</v>
      </c>
      <c r="G37" s="8">
        <v>131.6</v>
      </c>
    </row>
    <row r="38" spans="2:7" x14ac:dyDescent="0.25">
      <c r="B38" s="2" t="s">
        <v>113</v>
      </c>
      <c r="C38" s="2" t="s">
        <v>114</v>
      </c>
      <c r="D38" s="8">
        <v>100</v>
      </c>
      <c r="E38" s="2" t="s">
        <v>115</v>
      </c>
      <c r="F38" s="2" t="s">
        <v>67</v>
      </c>
      <c r="G38" s="8">
        <v>0</v>
      </c>
    </row>
    <row r="39" spans="2:7" x14ac:dyDescent="0.25">
      <c r="B39" s="2" t="s">
        <v>116</v>
      </c>
      <c r="C39" s="2" t="s">
        <v>117</v>
      </c>
      <c r="D39" s="8">
        <v>101.2</v>
      </c>
      <c r="E39" s="2" t="s">
        <v>118</v>
      </c>
      <c r="F39" s="2" t="s">
        <v>106</v>
      </c>
      <c r="G39" s="8">
        <v>11.200000000000003</v>
      </c>
    </row>
    <row r="40" spans="2:7" x14ac:dyDescent="0.25">
      <c r="B40" s="2" t="s">
        <v>61</v>
      </c>
      <c r="C40" s="2" t="s">
        <v>62</v>
      </c>
      <c r="D40" s="8">
        <v>94.919999999999987</v>
      </c>
      <c r="E40" s="2" t="s">
        <v>63</v>
      </c>
      <c r="F40" s="2" t="s">
        <v>106</v>
      </c>
      <c r="G40" s="8">
        <v>14.919999999999987</v>
      </c>
    </row>
    <row r="41" spans="2:7" x14ac:dyDescent="0.25">
      <c r="B41" s="2" t="s">
        <v>119</v>
      </c>
      <c r="C41" s="2" t="s">
        <v>120</v>
      </c>
      <c r="D41" s="8">
        <v>165.60000000000002</v>
      </c>
      <c r="E41" s="2" t="s">
        <v>121</v>
      </c>
      <c r="F41" s="2" t="s">
        <v>106</v>
      </c>
      <c r="G41" s="8">
        <v>95.600000000000023</v>
      </c>
    </row>
    <row r="42" spans="2:7" x14ac:dyDescent="0.25">
      <c r="B42" s="2" t="s">
        <v>64</v>
      </c>
      <c r="C42" s="2" t="s">
        <v>65</v>
      </c>
      <c r="D42" s="8">
        <v>6</v>
      </c>
      <c r="E42" s="2" t="s">
        <v>66</v>
      </c>
      <c r="F42" s="2" t="s">
        <v>67</v>
      </c>
      <c r="G42" s="2">
        <v>0</v>
      </c>
    </row>
    <row r="43" spans="2:7" x14ac:dyDescent="0.25">
      <c r="B43" s="2" t="s">
        <v>68</v>
      </c>
      <c r="C43" s="2" t="s">
        <v>69</v>
      </c>
      <c r="D43" s="8">
        <v>0</v>
      </c>
      <c r="E43" s="2" t="s">
        <v>70</v>
      </c>
      <c r="F43" s="2" t="s">
        <v>106</v>
      </c>
      <c r="G43" s="2">
        <v>1</v>
      </c>
    </row>
    <row r="44" spans="2:7" x14ac:dyDescent="0.25">
      <c r="B44" s="2" t="s">
        <v>71</v>
      </c>
      <c r="C44" s="2" t="s">
        <v>40</v>
      </c>
      <c r="D44" s="8">
        <v>0</v>
      </c>
      <c r="E44" s="2" t="s">
        <v>72</v>
      </c>
      <c r="F44" s="2" t="s">
        <v>67</v>
      </c>
      <c r="G44" s="2">
        <v>0</v>
      </c>
    </row>
    <row r="45" spans="2:7" x14ac:dyDescent="0.25">
      <c r="B45" s="2" t="s">
        <v>73</v>
      </c>
      <c r="C45" s="2" t="s">
        <v>40</v>
      </c>
      <c r="D45" s="8">
        <v>0</v>
      </c>
      <c r="E45" s="2" t="s">
        <v>74</v>
      </c>
      <c r="F45" s="2" t="s">
        <v>67</v>
      </c>
      <c r="G45" s="2">
        <v>0</v>
      </c>
    </row>
    <row r="46" spans="2:7" x14ac:dyDescent="0.25">
      <c r="B46" s="2" t="s">
        <v>75</v>
      </c>
      <c r="C46" s="2" t="s">
        <v>40</v>
      </c>
      <c r="D46" s="8">
        <v>0</v>
      </c>
      <c r="E46" s="2" t="s">
        <v>76</v>
      </c>
      <c r="F46" s="2" t="s">
        <v>106</v>
      </c>
      <c r="G46" s="2">
        <v>2</v>
      </c>
    </row>
    <row r="47" spans="2:7" x14ac:dyDescent="0.25">
      <c r="B47" s="2" t="s">
        <v>77</v>
      </c>
      <c r="C47" s="2" t="s">
        <v>40</v>
      </c>
      <c r="D47" s="8">
        <v>0</v>
      </c>
      <c r="E47" s="2" t="s">
        <v>78</v>
      </c>
      <c r="F47" s="2" t="s">
        <v>106</v>
      </c>
      <c r="G47" s="2">
        <v>1</v>
      </c>
    </row>
    <row r="48" spans="2:7" x14ac:dyDescent="0.25">
      <c r="B48" s="2" t="s">
        <v>79</v>
      </c>
      <c r="C48" s="2" t="s">
        <v>40</v>
      </c>
      <c r="D48" s="8">
        <v>0</v>
      </c>
      <c r="E48" s="2" t="s">
        <v>80</v>
      </c>
      <c r="F48" s="2" t="s">
        <v>67</v>
      </c>
      <c r="G48" s="2">
        <v>0</v>
      </c>
    </row>
    <row r="49" spans="2:7" x14ac:dyDescent="0.25">
      <c r="B49" s="2" t="s">
        <v>81</v>
      </c>
      <c r="C49" s="2" t="s">
        <v>40</v>
      </c>
      <c r="D49" s="8">
        <v>14</v>
      </c>
      <c r="E49" s="2" t="s">
        <v>82</v>
      </c>
      <c r="F49" s="2" t="s">
        <v>106</v>
      </c>
      <c r="G49" s="2">
        <v>1</v>
      </c>
    </row>
    <row r="50" spans="2:7" x14ac:dyDescent="0.25">
      <c r="B50" s="2" t="s">
        <v>83</v>
      </c>
      <c r="C50" s="2" t="s">
        <v>40</v>
      </c>
      <c r="D50" s="8">
        <v>12</v>
      </c>
      <c r="E50" s="2" t="s">
        <v>84</v>
      </c>
      <c r="F50" s="2" t="s">
        <v>106</v>
      </c>
      <c r="G50" s="2">
        <v>8</v>
      </c>
    </row>
    <row r="51" spans="2:7" ht="15.75" thickBot="1" x14ac:dyDescent="0.3">
      <c r="B51" s="3" t="s">
        <v>122</v>
      </c>
      <c r="C51" s="3"/>
      <c r="D51" s="3"/>
      <c r="E51" s="3"/>
      <c r="F51" s="3"/>
      <c r="G51" s="3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AC840-7BD8-420F-B897-7C86D2618862}">
  <dimension ref="A4:N19"/>
  <sheetViews>
    <sheetView workbookViewId="0">
      <selection activeCell="M19" sqref="M19"/>
    </sheetView>
  </sheetViews>
  <sheetFormatPr defaultRowHeight="15" x14ac:dyDescent="0.25"/>
  <cols>
    <col min="1" max="1" width="11.7109375" customWidth="1"/>
    <col min="4" max="4" width="18.140625" customWidth="1"/>
  </cols>
  <sheetData>
    <row r="4" spans="1:14" x14ac:dyDescent="0.25">
      <c r="D4" t="s">
        <v>41</v>
      </c>
      <c r="E4">
        <v>20</v>
      </c>
      <c r="F4">
        <v>23</v>
      </c>
      <c r="G4">
        <v>22</v>
      </c>
      <c r="H4">
        <v>40</v>
      </c>
      <c r="I4">
        <v>20</v>
      </c>
      <c r="J4">
        <v>23</v>
      </c>
      <c r="K4">
        <v>21</v>
      </c>
      <c r="L4">
        <v>36</v>
      </c>
    </row>
    <row r="5" spans="1:14" x14ac:dyDescent="0.25">
      <c r="A5" t="s">
        <v>39</v>
      </c>
      <c r="B5" t="s">
        <v>40</v>
      </c>
      <c r="D5" t="s">
        <v>42</v>
      </c>
      <c r="E5" t="s">
        <v>43</v>
      </c>
      <c r="F5" t="s">
        <v>44</v>
      </c>
      <c r="G5" t="s">
        <v>45</v>
      </c>
      <c r="H5" t="s">
        <v>50</v>
      </c>
      <c r="I5" t="s">
        <v>46</v>
      </c>
      <c r="J5" t="s">
        <v>47</v>
      </c>
      <c r="K5" t="s">
        <v>48</v>
      </c>
      <c r="L5" t="s">
        <v>49</v>
      </c>
    </row>
    <row r="6" spans="1:14" x14ac:dyDescent="0.25">
      <c r="A6" t="s">
        <v>51</v>
      </c>
      <c r="B6">
        <v>6</v>
      </c>
      <c r="D6">
        <v>32.630000000000003</v>
      </c>
      <c r="E6">
        <v>0.06</v>
      </c>
      <c r="F6">
        <v>0.06</v>
      </c>
      <c r="G6">
        <v>0.06</v>
      </c>
      <c r="H6">
        <v>0.05</v>
      </c>
      <c r="I6">
        <v>0.02</v>
      </c>
      <c r="J6">
        <v>0.01</v>
      </c>
      <c r="K6">
        <v>0.01</v>
      </c>
      <c r="L6">
        <v>0.02</v>
      </c>
      <c r="N6">
        <v>20</v>
      </c>
    </row>
    <row r="7" spans="1:14" x14ac:dyDescent="0.25">
      <c r="A7" t="s">
        <v>52</v>
      </c>
      <c r="B7">
        <v>0</v>
      </c>
      <c r="D7">
        <v>33</v>
      </c>
      <c r="E7">
        <v>0.03</v>
      </c>
      <c r="F7">
        <v>0.05</v>
      </c>
      <c r="G7">
        <v>0.06</v>
      </c>
      <c r="H7">
        <v>0.04</v>
      </c>
      <c r="I7">
        <v>0.04</v>
      </c>
      <c r="J7">
        <v>0.04</v>
      </c>
      <c r="K7">
        <v>0.04</v>
      </c>
      <c r="L7">
        <v>0.03</v>
      </c>
      <c r="N7">
        <v>20</v>
      </c>
    </row>
    <row r="8" spans="1:14" x14ac:dyDescent="0.25">
      <c r="A8">
        <v>3</v>
      </c>
      <c r="B8">
        <v>0</v>
      </c>
      <c r="D8">
        <v>47.5</v>
      </c>
      <c r="E8">
        <v>0.05</v>
      </c>
      <c r="F8">
        <v>0.06</v>
      </c>
      <c r="G8">
        <v>0.06</v>
      </c>
      <c r="H8">
        <v>0.05</v>
      </c>
      <c r="I8">
        <v>0.04</v>
      </c>
      <c r="J8">
        <v>0.04</v>
      </c>
      <c r="K8">
        <v>0.04</v>
      </c>
      <c r="L8">
        <v>0.04</v>
      </c>
      <c r="N8">
        <v>20</v>
      </c>
    </row>
    <row r="9" spans="1:14" x14ac:dyDescent="0.25">
      <c r="A9">
        <v>4</v>
      </c>
      <c r="B9">
        <v>0</v>
      </c>
      <c r="D9">
        <v>27.5</v>
      </c>
      <c r="E9">
        <v>0.01</v>
      </c>
      <c r="F9">
        <v>0.02</v>
      </c>
      <c r="G9">
        <v>0.01</v>
      </c>
      <c r="H9">
        <v>0.01</v>
      </c>
      <c r="I9">
        <v>0.04</v>
      </c>
      <c r="J9">
        <v>0.04</v>
      </c>
      <c r="K9">
        <v>0.04</v>
      </c>
      <c r="L9">
        <v>0.05</v>
      </c>
      <c r="N9">
        <v>20</v>
      </c>
    </row>
    <row r="10" spans="1:14" x14ac:dyDescent="0.25">
      <c r="A10">
        <v>5</v>
      </c>
      <c r="B10">
        <v>0</v>
      </c>
      <c r="D10">
        <v>31.5</v>
      </c>
      <c r="E10">
        <v>0.03</v>
      </c>
      <c r="F10">
        <v>0.03</v>
      </c>
      <c r="G10">
        <v>0.04</v>
      </c>
      <c r="H10">
        <v>0.05</v>
      </c>
      <c r="I10">
        <v>0.04</v>
      </c>
      <c r="J10">
        <v>0.02</v>
      </c>
      <c r="K10">
        <v>0.03</v>
      </c>
      <c r="L10">
        <v>0.04</v>
      </c>
      <c r="N10">
        <v>20</v>
      </c>
    </row>
    <row r="11" spans="1:14" x14ac:dyDescent="0.25">
      <c r="A11">
        <v>6</v>
      </c>
      <c r="B11">
        <v>0</v>
      </c>
      <c r="D11">
        <v>56</v>
      </c>
      <c r="E11">
        <v>0.05</v>
      </c>
      <c r="F11">
        <v>7.0000000000000007E-2</v>
      </c>
      <c r="G11">
        <v>0.08</v>
      </c>
      <c r="H11">
        <v>0.08</v>
      </c>
      <c r="I11">
        <v>0.08</v>
      </c>
      <c r="J11">
        <v>0.09</v>
      </c>
      <c r="K11">
        <v>0.09</v>
      </c>
      <c r="L11">
        <v>0.09</v>
      </c>
      <c r="N11">
        <v>20</v>
      </c>
    </row>
    <row r="12" spans="1:14" x14ac:dyDescent="0.25">
      <c r="A12">
        <v>7</v>
      </c>
      <c r="B12">
        <v>0</v>
      </c>
      <c r="D12">
        <v>233.75</v>
      </c>
      <c r="E12">
        <v>0.27</v>
      </c>
      <c r="F12">
        <v>0.25</v>
      </c>
      <c r="G12">
        <v>0.26</v>
      </c>
      <c r="H12">
        <v>0.22</v>
      </c>
      <c r="I12">
        <v>0.2</v>
      </c>
      <c r="J12">
        <v>0.18</v>
      </c>
      <c r="K12">
        <v>0.19</v>
      </c>
      <c r="L12">
        <v>0.3</v>
      </c>
      <c r="N12">
        <v>20</v>
      </c>
    </row>
    <row r="13" spans="1:14" x14ac:dyDescent="0.25">
      <c r="A13">
        <v>8</v>
      </c>
      <c r="B13">
        <v>14</v>
      </c>
      <c r="D13">
        <v>199</v>
      </c>
      <c r="E13">
        <v>0.28000000000000003</v>
      </c>
      <c r="F13">
        <v>0.35</v>
      </c>
      <c r="G13">
        <v>0.28999999999999998</v>
      </c>
      <c r="H13">
        <v>0.27</v>
      </c>
      <c r="I13">
        <v>0.22</v>
      </c>
      <c r="J13">
        <v>0.19</v>
      </c>
      <c r="K13">
        <v>0.19</v>
      </c>
      <c r="L13">
        <v>0.2</v>
      </c>
      <c r="N13">
        <v>20</v>
      </c>
    </row>
    <row r="14" spans="1:14" x14ac:dyDescent="0.25">
      <c r="A14">
        <v>9</v>
      </c>
      <c r="B14">
        <v>12</v>
      </c>
      <c r="D14">
        <v>85</v>
      </c>
      <c r="E14">
        <v>0.06</v>
      </c>
      <c r="F14">
        <v>7.0000000000000007E-2</v>
      </c>
      <c r="G14">
        <v>7.0000000000000007E-2</v>
      </c>
      <c r="H14">
        <v>0.08</v>
      </c>
      <c r="I14">
        <v>0.15</v>
      </c>
      <c r="J14">
        <v>0.14000000000000001</v>
      </c>
      <c r="K14">
        <v>0.15</v>
      </c>
      <c r="L14">
        <v>0.14000000000000001</v>
      </c>
      <c r="N14">
        <v>20</v>
      </c>
    </row>
    <row r="15" spans="1:14" x14ac:dyDescent="0.25">
      <c r="D15" t="s">
        <v>55</v>
      </c>
      <c r="E15">
        <f>SUMPRODUCT($B$6:$B$14,E6:E14)*E4</f>
        <v>100</v>
      </c>
      <c r="F15">
        <f t="shared" ref="F15:L15" si="0">SUMPRODUCT($B$6:$B$14,F6:F14)*F4</f>
        <v>140.29999999999998</v>
      </c>
      <c r="G15">
        <f t="shared" si="0"/>
        <v>115.72</v>
      </c>
      <c r="H15">
        <f t="shared" si="0"/>
        <v>201.6</v>
      </c>
      <c r="I15">
        <f t="shared" si="0"/>
        <v>100</v>
      </c>
      <c r="J15">
        <f t="shared" si="0"/>
        <v>101.2</v>
      </c>
      <c r="K15">
        <f t="shared" si="0"/>
        <v>94.919999999999987</v>
      </c>
      <c r="L15">
        <f t="shared" si="0"/>
        <v>165.60000000000002</v>
      </c>
    </row>
    <row r="16" spans="1:14" x14ac:dyDescent="0.25">
      <c r="E16" t="s">
        <v>54</v>
      </c>
      <c r="F16" t="s">
        <v>54</v>
      </c>
      <c r="G16" t="s">
        <v>54</v>
      </c>
      <c r="H16" t="s">
        <v>54</v>
      </c>
      <c r="I16" t="s">
        <v>54</v>
      </c>
      <c r="J16" t="s">
        <v>54</v>
      </c>
      <c r="K16" t="s">
        <v>54</v>
      </c>
      <c r="L16" t="s">
        <v>54</v>
      </c>
    </row>
    <row r="17" spans="2:12" x14ac:dyDescent="0.25">
      <c r="D17" t="s">
        <v>53</v>
      </c>
      <c r="E17">
        <v>100</v>
      </c>
      <c r="F17">
        <v>90</v>
      </c>
      <c r="G17">
        <v>80</v>
      </c>
      <c r="H17">
        <v>70</v>
      </c>
      <c r="I17">
        <v>100</v>
      </c>
      <c r="J17">
        <v>90</v>
      </c>
      <c r="K17">
        <v>80</v>
      </c>
      <c r="L17">
        <v>70</v>
      </c>
    </row>
    <row r="18" spans="2:12" x14ac:dyDescent="0.25">
      <c r="B18" t="s">
        <v>18</v>
      </c>
    </row>
    <row r="19" spans="2:12" x14ac:dyDescent="0.25">
      <c r="C19">
        <f>SUMPRODUCT(B6:B14,D6:D14)</f>
        <v>4001.78</v>
      </c>
    </row>
  </sheetData>
  <scenarios current="0">
    <scenario name="one" count="9" user="Author" comment="Created by Author on 1/22/2022">
      <inputCells r="B6" val="6"/>
      <inputCells r="B7" val="0"/>
      <inputCells r="B8" val="0"/>
      <inputCells r="B9" val="0"/>
      <inputCells r="B10" val="0"/>
      <inputCells r="B11" val="0"/>
      <inputCells r="B12" val="0"/>
      <inputCells r="B13" val="14"/>
      <inputCells r="B14" val="12"/>
    </scenario>
  </scenario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C5718-0CEE-458A-9F86-1ED1F00D362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Sensitivity Report 1</vt:lpstr>
      <vt:lpstr>Ex 1</vt:lpstr>
      <vt:lpstr>Answer Report 1</vt:lpstr>
      <vt:lpstr>Ex 2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2022-01-22T04:13:11Z</dcterms:modified>
</cp:coreProperties>
</file>