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1835" activeTab="1"/>
  </bookViews>
  <sheets>
    <sheet name="MA" sheetId="1" r:id="rId1"/>
    <sheet name="Linear regression or linear ren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" i="2" l="1"/>
  <c r="C23" i="2"/>
  <c r="C22" i="2"/>
  <c r="D21" i="2"/>
  <c r="D18" i="2"/>
  <c r="C21" i="2"/>
  <c r="E16" i="2"/>
  <c r="D16" i="2"/>
  <c r="D15" i="2"/>
  <c r="D14" i="2"/>
  <c r="D13" i="2"/>
  <c r="D12" i="2"/>
  <c r="D11" i="2"/>
  <c r="D10" i="2"/>
  <c r="D9" i="2"/>
  <c r="D8" i="2"/>
  <c r="D7" i="2"/>
  <c r="D6" i="2"/>
  <c r="D5" i="2"/>
  <c r="C19" i="2"/>
  <c r="C18" i="2"/>
  <c r="C16" i="2"/>
  <c r="B16" i="2"/>
  <c r="E10" i="1"/>
  <c r="E11" i="1"/>
  <c r="E12" i="1"/>
  <c r="E13" i="1"/>
  <c r="E14" i="1"/>
  <c r="E15" i="1"/>
  <c r="D8" i="1"/>
  <c r="D9" i="1"/>
  <c r="D10" i="1"/>
  <c r="D11" i="1"/>
  <c r="D12" i="1"/>
  <c r="D13" i="1"/>
  <c r="D14" i="1"/>
  <c r="D15" i="1"/>
</calcChain>
</file>

<file path=xl/sharedStrings.xml><?xml version="1.0" encoding="utf-8"?>
<sst xmlns="http://schemas.openxmlformats.org/spreadsheetml/2006/main" count="28" uniqueCount="27">
  <si>
    <t>Months</t>
  </si>
  <si>
    <t>orders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</si>
  <si>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</si>
  <si>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</si>
  <si>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</si>
  <si>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</si>
  <si>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</si>
  <si>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</si>
  <si>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</si>
  <si>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</si>
  <si>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</si>
  <si>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</si>
  <si>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3-month MA</t>
  </si>
  <si>
    <t>5-month MA</t>
  </si>
  <si>
    <t>Nov</t>
  </si>
  <si>
    <t>Demand (Y)</t>
  </si>
  <si>
    <t>X-bar</t>
  </si>
  <si>
    <t>Y-bar</t>
  </si>
  <si>
    <t>b</t>
  </si>
  <si>
    <t>XY</t>
  </si>
  <si>
    <t>Xsquare</t>
  </si>
  <si>
    <t>time period (X)</t>
  </si>
  <si>
    <t>a</t>
  </si>
  <si>
    <t>Y</t>
  </si>
  <si>
    <t>a+bx</t>
  </si>
  <si>
    <t>Y=35.24+1.72x</t>
  </si>
  <si>
    <t>Y(13)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</si>
</sst>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1" fontId="0" fillId="0" borderId="1" xfId="0" applyNumberFormat="1" applyBorder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0" xfId="0" applyFont="1"/>
    <xf numFmtId="0" fontId="0" fillId="3" borderId="0" xfId="0" applyFill="1" applyAlignment="1">
      <alignment horizontal="center" vertical="center"/>
    </xf>
    <xf numFmtId="2" fontId="0" fillId="3" borderId="0" xfId="0" applyNumberFormat="1" applyFill="1"/>
    <xf numFmtId="0" fontId="0" fillId="4" borderId="0" xfId="0" applyFill="1" applyAlignment="1">
      <alignment horizontal="center" vertical="center"/>
    </xf>
    <xf numFmtId="0" fontId="0" fillId="4" borderId="0" xfId="0" applyFill="1"/>
    <xf numFmtId="0" fontId="0" fillId="5" borderId="0" xfId="0" applyFill="1" applyAlignment="1">
      <alignment horizontal="center" vertical="center"/>
    </xf>
    <xf numFmtId="2" fontId="0" fillId="5" borderId="0" xfId="0" applyNumberForma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MA!$C$4</c:f>
              <c:strCache>
                <c:ptCount val="1"/>
                <c:pt idx="0">
                  <c:v>orders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MA!$B$5:$B$15</c:f>
              <c:strCache>
                <c:ptCount val="11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MA!$C$5:$C$15</c:f>
              <c:numCache>
                <c:formatCode>General</c:formatCode>
                <c:ptCount val="11"/>
                <c:pt idx="0">
                  <c:v>120</c:v>
                </c:pt>
                <c:pt idx="1">
                  <c:v>90</c:v>
                </c:pt>
                <c:pt idx="2">
                  <c:v>100</c:v>
                </c:pt>
                <c:pt idx="3">
                  <c:v>75</c:v>
                </c:pt>
                <c:pt idx="4">
                  <c:v>110</c:v>
                </c:pt>
                <c:pt idx="5">
                  <c:v>50</c:v>
                </c:pt>
                <c:pt idx="6">
                  <c:v>75</c:v>
                </c:pt>
                <c:pt idx="7">
                  <c:v>130</c:v>
                </c:pt>
                <c:pt idx="8">
                  <c:v>110</c:v>
                </c:pt>
                <c:pt idx="9">
                  <c:v>90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MA!$D$4</c:f>
              <c:strCache>
                <c:ptCount val="1"/>
                <c:pt idx="0">
                  <c:v>3-month MA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MA!$B$5:$B$15</c:f>
              <c:strCache>
                <c:ptCount val="11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MA!$D$5:$D$15</c:f>
              <c:numCache>
                <c:formatCode>General</c:formatCode>
                <c:ptCount val="11"/>
                <c:pt idx="3" formatCode="0">
                  <c:v>103.33333333333333</c:v>
                </c:pt>
                <c:pt idx="4" formatCode="0">
                  <c:v>88.333333333333329</c:v>
                </c:pt>
                <c:pt idx="5" formatCode="0">
                  <c:v>95</c:v>
                </c:pt>
                <c:pt idx="6" formatCode="0">
                  <c:v>78.333333333333329</c:v>
                </c:pt>
                <c:pt idx="7" formatCode="0">
                  <c:v>78.333333333333329</c:v>
                </c:pt>
                <c:pt idx="8" formatCode="0">
                  <c:v>85</c:v>
                </c:pt>
                <c:pt idx="9" formatCode="0">
                  <c:v>105</c:v>
                </c:pt>
                <c:pt idx="10" formatCode="0">
                  <c:v>110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MA!$E$4</c:f>
              <c:strCache>
                <c:ptCount val="1"/>
                <c:pt idx="0">
                  <c:v>5-month MA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MA!$B$5:$B$15</c:f>
              <c:strCache>
                <c:ptCount val="11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</c:strCache>
            </c:strRef>
          </c:cat>
          <c:val>
            <c:numRef>
              <c:f>MA!$E$5:$E$15</c:f>
              <c:numCache>
                <c:formatCode>General</c:formatCode>
                <c:ptCount val="11"/>
                <c:pt idx="5">
                  <c:v>99</c:v>
                </c:pt>
                <c:pt idx="6">
                  <c:v>85</c:v>
                </c:pt>
                <c:pt idx="7">
                  <c:v>82</c:v>
                </c:pt>
                <c:pt idx="8">
                  <c:v>88</c:v>
                </c:pt>
                <c:pt idx="9">
                  <c:v>95</c:v>
                </c:pt>
                <c:pt idx="10">
                  <c:v>91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894920"/>
        <c:axId val="442900408"/>
      </c:lineChart>
      <c:catAx>
        <c:axId val="442894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2900408"/>
        <c:crosses val="autoZero"/>
        <c:auto val="1"/>
        <c:lblAlgn val="ctr"/>
        <c:lblOffset val="100"/>
        <c:noMultiLvlLbl val="0"/>
      </c:catAx>
      <c:valAx>
        <c:axId val="442900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289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723900</xdr:colOff>
      <xdr:row>15</xdr:row>
      <xdr:rowOff>4762</xdr:rowOff>
    </xdr:from>
    <xdr:to>
      <xdr:col>12</xdr:col>
      <xdr:colOff>228600</xdr:colOff>
      <xdr:row>29</xdr:row>
      <xdr:rowOff>80962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E15"/>
  <sheetViews>
    <sheetView workbookViewId="0">
      <selection activeCell="B4" sqref="B4:E15"/>
    </sheetView>
  </sheetViews>
  <sheetFormatPr defaultRowHeight="15" x14ac:dyDescent="0.25"/>
  <cols>
    <col min="4" max="5" width="12" bestFit="1" customWidth="1"/>
  </cols>
  <sheetData>
    <row r="4" spans="2:5" x14ac:dyDescent="0.25">
      <c r="B4" s="1" t="s">
        <v>0</v>
      </c>
      <c r="C4" s="1" t="s">
        <v>1</v>
      </c>
      <c r="D4" s="1" t="s">
        <v>12</v>
      </c>
      <c r="E4" s="1" t="s">
        <v>13</v>
      </c>
    </row>
    <row r="5" spans="2:5" x14ac:dyDescent="0.25">
      <c r="B5" s="1" t="s">
        <v>2</v>
      </c>
      <c r="C5" s="1">
        <v>120</v>
      </c>
      <c r="D5" s="1"/>
      <c r="E5" s="1"/>
    </row>
    <row r="6" spans="2:5" x14ac:dyDescent="0.25">
      <c r="B6" s="1" t="s">
        <v>3</v>
      </c>
      <c r="C6" s="1">
        <v>90</v>
      </c>
      <c r="D6" s="1"/>
      <c r="E6" s="1"/>
    </row>
    <row r="7" spans="2:5" x14ac:dyDescent="0.25">
      <c r="B7" s="1" t="s">
        <v>4</v>
      </c>
      <c r="C7" s="1">
        <v>100</v>
      </c>
      <c r="D7" s="1"/>
      <c r="E7" s="1"/>
    </row>
    <row r="8" spans="2:5" x14ac:dyDescent="0.25">
      <c r="B8" s="1" t="s">
        <v>5</v>
      </c>
      <c r="C8" s="1">
        <v>75</v>
      </c>
      <c r="D8" s="3">
        <f>AVERAGE(C5:C7)</f>
        <v>103.33333333333333</v>
      </c>
      <c r="E8" s="1"/>
    </row>
    <row r="9" spans="2:5" x14ac:dyDescent="0.25">
      <c r="B9" s="1" t="s">
        <v>6</v>
      </c>
      <c r="C9" s="1">
        <v>110</v>
      </c>
      <c r="D9" s="3">
        <f>AVERAGE(C6:C8)</f>
        <v>88.333333333333329</v>
      </c>
      <c r="E9" s="1"/>
    </row>
    <row r="10" spans="2:5" x14ac:dyDescent="0.25">
      <c r="B10" s="1" t="s">
        <v>7</v>
      </c>
      <c r="C10" s="1">
        <v>50</v>
      </c>
      <c r="D10" s="3">
        <f>AVERAGE(C7:C9)</f>
        <v>95</v>
      </c>
      <c r="E10" s="1">
        <f>AVERAGE(C5:C9)</f>
        <v>99</v>
      </c>
    </row>
    <row r="11" spans="2:5" x14ac:dyDescent="0.25">
      <c r="B11" s="1" t="s">
        <v>8</v>
      </c>
      <c r="C11" s="1">
        <v>75</v>
      </c>
      <c r="D11" s="3">
        <f>AVERAGE(C8:C10)</f>
        <v>78.333333333333329</v>
      </c>
      <c r="E11" s="1">
        <f>AVERAGE(C6:C10)</f>
        <v>85</v>
      </c>
    </row>
    <row r="12" spans="2:5" x14ac:dyDescent="0.25">
      <c r="B12" s="1" t="s">
        <v>9</v>
      </c>
      <c r="C12" s="1">
        <v>130</v>
      </c>
      <c r="D12" s="3">
        <f>AVERAGE(C9:C11)</f>
        <v>78.333333333333329</v>
      </c>
      <c r="E12" s="1">
        <f>AVERAGE(C7:C11)</f>
        <v>82</v>
      </c>
    </row>
    <row r="13" spans="2:5" x14ac:dyDescent="0.25">
      <c r="B13" s="1" t="s">
        <v>10</v>
      </c>
      <c r="C13" s="1">
        <v>110</v>
      </c>
      <c r="D13" s="3">
        <f>AVERAGE(C10:C12)</f>
        <v>85</v>
      </c>
      <c r="E13" s="1">
        <f>AVERAGE(C8:C12)</f>
        <v>88</v>
      </c>
    </row>
    <row r="14" spans="2:5" x14ac:dyDescent="0.25">
      <c r="B14" s="1" t="s">
        <v>11</v>
      </c>
      <c r="C14" s="1">
        <v>90</v>
      </c>
      <c r="D14" s="3">
        <f>AVERAGE(C13,C12,C11)</f>
        <v>105</v>
      </c>
      <c r="E14" s="1">
        <f>AVERAGE(C9:C13)</f>
        <v>95</v>
      </c>
    </row>
    <row r="15" spans="2:5" x14ac:dyDescent="0.25">
      <c r="B15" s="1" t="s">
        <v>14</v>
      </c>
      <c r="C15" s="2"/>
      <c r="D15" s="3">
        <f>AVERAGE(C14,C13,C12)</f>
        <v>110</v>
      </c>
      <c r="E15" s="1">
        <f>AVERAGE(C14,C13,C12,C11,C10)</f>
        <v>91</v>
      </c>
    </row>
  </sheetData>
  <pageMargins left="0.7" right="0.7" top="0.75" bottom="0.75" header="0.3" footer="0.3"/>
  <pageSetup orientation="portrait" horizontalDpi="90" verticalDpi="9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28"/>
  <sheetViews>
    <sheetView tabSelected="1" topLeftCell="A8" zoomScale="150" zoomScaleNormal="150" workbookViewId="0">
      <selection activeCell="C29" sqref="C29"/>
    </sheetView>
  </sheetViews>
  <sheetFormatPr defaultRowHeight="15" x14ac:dyDescent="0.25"/>
  <cols>
    <col min="2" max="2" width="14.42578125" bestFit="1" customWidth="1"/>
    <col min="3" max="3" width="11.28515625" bestFit="1" customWidth="1"/>
  </cols>
  <sheetData>
    <row r="3" spans="2:10" x14ac:dyDescent="0.25">
      <c r="B3" s="5" t="s">
        <v>21</v>
      </c>
      <c r="C3" s="5" t="s">
        <v>15</v>
      </c>
      <c r="D3" s="1" t="s">
        <v>19</v>
      </c>
      <c r="E3" s="1" t="s">
        <v>20</v>
      </c>
      <c r="F3" s="1"/>
      <c r="G3" s="1"/>
      <c r="H3" s="1"/>
      <c r="I3" s="1"/>
      <c r="J3" s="1"/>
    </row>
    <row r="4" spans="2:10" x14ac:dyDescent="0.25">
      <c r="B4" s="5">
        <v>1</v>
      </c>
      <c r="C4" s="5">
        <v>37</v>
      </c>
      <c r="D4" s="1">
        <v>37</v>
      </c>
      <c r="E4" s="1">
        <v>1</v>
      </c>
      <c r="F4" s="1"/>
      <c r="G4" s="1"/>
      <c r="H4" s="1"/>
      <c r="I4" s="1"/>
      <c r="J4" s="1"/>
    </row>
    <row r="5" spans="2:10" x14ac:dyDescent="0.25">
      <c r="B5" s="5">
        <v>2</v>
      </c>
      <c r="C5" s="5">
        <v>40</v>
      </c>
      <c r="D5" s="1">
        <f>C5*B5</f>
        <v>80</v>
      </c>
      <c r="E5" s="1">
        <v>4</v>
      </c>
      <c r="F5" s="1"/>
      <c r="G5" s="1"/>
      <c r="H5" s="1"/>
      <c r="I5" s="1"/>
      <c r="J5" s="1"/>
    </row>
    <row r="6" spans="2:10" x14ac:dyDescent="0.25">
      <c r="B6" s="5">
        <v>3</v>
      </c>
      <c r="C6" s="5">
        <v>41</v>
      </c>
      <c r="D6" s="1">
        <f>C6*B6</f>
        <v>123</v>
      </c>
      <c r="E6" s="1">
        <v>9</v>
      </c>
      <c r="F6" s="1"/>
      <c r="G6" s="1"/>
      <c r="H6" s="1"/>
      <c r="I6" s="1"/>
      <c r="J6" s="1"/>
    </row>
    <row r="7" spans="2:10" x14ac:dyDescent="0.25">
      <c r="B7" s="5">
        <v>4</v>
      </c>
      <c r="C7" s="5">
        <v>37</v>
      </c>
      <c r="D7" s="1">
        <f>C7*B7</f>
        <v>148</v>
      </c>
      <c r="E7" s="1">
        <v>16</v>
      </c>
      <c r="F7" s="1"/>
      <c r="G7" s="1"/>
      <c r="H7" s="1"/>
      <c r="I7" s="1"/>
      <c r="J7" s="1"/>
    </row>
    <row r="8" spans="2:10" x14ac:dyDescent="0.25">
      <c r="B8" s="5">
        <v>5</v>
      </c>
      <c r="C8" s="5">
        <v>45</v>
      </c>
      <c r="D8" s="1">
        <f>C8*B8</f>
        <v>225</v>
      </c>
      <c r="E8" s="1">
        <v>25</v>
      </c>
      <c r="F8" s="1"/>
      <c r="G8" s="1"/>
      <c r="H8" s="1"/>
      <c r="I8" s="1"/>
      <c r="J8" s="1"/>
    </row>
    <row r="9" spans="2:10" x14ac:dyDescent="0.25">
      <c r="B9" s="5">
        <v>6</v>
      </c>
      <c r="C9" s="5">
        <v>50</v>
      </c>
      <c r="D9" s="1">
        <f>C9*B9</f>
        <v>300</v>
      </c>
      <c r="E9" s="1">
        <v>36</v>
      </c>
      <c r="F9" s="1"/>
      <c r="G9" s="1"/>
      <c r="H9" s="1"/>
      <c r="I9" s="1"/>
      <c r="J9" s="1"/>
    </row>
    <row r="10" spans="2:10" x14ac:dyDescent="0.25">
      <c r="B10" s="5">
        <v>7</v>
      </c>
      <c r="C10" s="5">
        <v>43</v>
      </c>
      <c r="D10" s="1">
        <f>C10*B10</f>
        <v>301</v>
      </c>
      <c r="E10" s="1">
        <v>49</v>
      </c>
      <c r="F10" s="1"/>
      <c r="G10" s="1"/>
      <c r="H10" s="1"/>
      <c r="I10" s="1"/>
      <c r="J10" s="1"/>
    </row>
    <row r="11" spans="2:10" x14ac:dyDescent="0.25">
      <c r="B11" s="5">
        <v>8</v>
      </c>
      <c r="C11" s="5">
        <v>47</v>
      </c>
      <c r="D11" s="1">
        <f>C11*B11</f>
        <v>376</v>
      </c>
      <c r="E11" s="1">
        <v>64</v>
      </c>
      <c r="F11" s="1"/>
      <c r="G11" s="1"/>
      <c r="H11" s="1"/>
      <c r="I11" s="1"/>
      <c r="J11" s="1"/>
    </row>
    <row r="12" spans="2:10" x14ac:dyDescent="0.25">
      <c r="B12" s="5">
        <v>9</v>
      </c>
      <c r="C12" s="5">
        <v>56</v>
      </c>
      <c r="D12" s="1">
        <f>C12*B12</f>
        <v>504</v>
      </c>
      <c r="E12" s="1">
        <v>81</v>
      </c>
      <c r="F12" s="1"/>
      <c r="G12" s="1"/>
      <c r="H12" s="1"/>
      <c r="I12" s="1"/>
      <c r="J12" s="1"/>
    </row>
    <row r="13" spans="2:10" x14ac:dyDescent="0.25">
      <c r="B13" s="5">
        <v>10</v>
      </c>
      <c r="C13" s="5">
        <v>52</v>
      </c>
      <c r="D13" s="1">
        <f>C13*B13</f>
        <v>520</v>
      </c>
      <c r="E13" s="1">
        <v>100</v>
      </c>
      <c r="F13" s="1"/>
      <c r="G13" s="1"/>
      <c r="H13" s="1"/>
      <c r="I13" s="1"/>
      <c r="J13" s="1"/>
    </row>
    <row r="14" spans="2:10" x14ac:dyDescent="0.25">
      <c r="B14" s="5">
        <v>11</v>
      </c>
      <c r="C14" s="5">
        <v>55</v>
      </c>
      <c r="D14" s="1">
        <f>C14*B14</f>
        <v>605</v>
      </c>
      <c r="E14" s="1">
        <v>121</v>
      </c>
      <c r="F14" s="1"/>
      <c r="G14" s="1"/>
      <c r="H14" s="1"/>
      <c r="I14" s="1"/>
      <c r="J14" s="1"/>
    </row>
    <row r="15" spans="2:10" x14ac:dyDescent="0.25">
      <c r="B15" s="5">
        <v>12</v>
      </c>
      <c r="C15" s="5">
        <v>54</v>
      </c>
      <c r="D15" s="1">
        <f>C15*B15</f>
        <v>648</v>
      </c>
      <c r="E15" s="1">
        <v>144</v>
      </c>
      <c r="F15" s="1"/>
      <c r="G15" s="1"/>
      <c r="H15" s="1"/>
      <c r="I15" s="1"/>
      <c r="J15" s="1"/>
    </row>
    <row r="16" spans="2:10" s="8" customFormat="1" x14ac:dyDescent="0.25">
      <c r="B16" s="6">
        <f>SUM(B4:B15)</f>
        <v>78</v>
      </c>
      <c r="C16" s="6">
        <f>SUM(C4:C15)</f>
        <v>557</v>
      </c>
      <c r="D16" s="7">
        <f>SUM(D4:D15)</f>
        <v>3867</v>
      </c>
      <c r="E16" s="7">
        <f>SUM(E4:E15)</f>
        <v>650</v>
      </c>
      <c r="F16" s="7"/>
      <c r="G16" s="7"/>
      <c r="H16" s="7"/>
      <c r="I16" s="7"/>
      <c r="J16" s="7"/>
    </row>
    <row r="17" spans="2:4" x14ac:dyDescent="0.25">
      <c r="B17" s="4"/>
      <c r="C17" s="4"/>
    </row>
    <row r="18" spans="2:4" x14ac:dyDescent="0.25">
      <c r="B18" s="13" t="s">
        <v>16</v>
      </c>
      <c r="C18" s="13">
        <f>B16/12</f>
        <v>6.5</v>
      </c>
      <c r="D18">
        <f>6.5*6.5</f>
        <v>42.25</v>
      </c>
    </row>
    <row r="19" spans="2:4" x14ac:dyDescent="0.25">
      <c r="B19" s="13" t="s">
        <v>17</v>
      </c>
      <c r="C19" s="14">
        <f>C16/12</f>
        <v>46.416666666666664</v>
      </c>
    </row>
    <row r="20" spans="2:4" x14ac:dyDescent="0.25">
      <c r="B20" s="4"/>
      <c r="C20" s="4"/>
    </row>
    <row r="21" spans="2:4" x14ac:dyDescent="0.25">
      <c r="B21" t="s">
        <v>18</v>
      </c>
      <c r="C21">
        <f>(3867-(12*6.5*46.42))</f>
        <v>246.23999999999978</v>
      </c>
      <c r="D21">
        <f>(650-(12*42.25))</f>
        <v>143</v>
      </c>
    </row>
    <row r="22" spans="2:4" x14ac:dyDescent="0.25">
      <c r="B22" s="9" t="s">
        <v>18</v>
      </c>
      <c r="C22" s="10">
        <f>C21/D21</f>
        <v>1.7219580419580405</v>
      </c>
    </row>
    <row r="23" spans="2:4" x14ac:dyDescent="0.25">
      <c r="B23" s="11" t="s">
        <v>22</v>
      </c>
      <c r="C23" s="12">
        <f>46.42-(1.72*6.5)</f>
        <v>35.24</v>
      </c>
    </row>
    <row r="25" spans="2:4" x14ac:dyDescent="0.25">
      <c r="B25" t="s">
        <v>23</v>
      </c>
      <c r="C25" t="s">
        <v>24</v>
      </c>
    </row>
    <row r="26" spans="2:4" x14ac:dyDescent="0.25">
      <c r="B26" t="s">
        <v>25</v>
      </c>
    </row>
    <row r="28" spans="2:4" x14ac:dyDescent="0.25">
      <c r="B28" t="s">
        <v>26</v>
      </c>
      <c r="C28">
        <f>35.24+1.72*(13)</f>
        <v>57.6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</vt:lpstr>
      <vt:lpstr>Linear regression or linear ren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2022-08-21T05:31:27Z</dcterms:created>
  <dcterms:modified xsi:type="dcterms:W3CDTF">2022-08-21T06:11:57Z</dcterms:modified>
</cp:coreProperties>
</file>