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360" yWindow="75" windowWidth="11340" windowHeight="6795"/>
  </bookViews>
  <sheets>
    <sheet name="Sheet2" sheetId="7" r:id="rId1"/>
  </sheets>
  <definedNames>
    <definedName name="solver_adj" localSheetId="0" hidden="1">Sheet2!$B$11:$F$15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est" localSheetId="0" hidden="1">1</definedName>
    <definedName name="solver_itr" localSheetId="0" hidden="1">2147483647</definedName>
    <definedName name="solver_lhs1" localSheetId="0" hidden="1">Sheet2!$B$11:$F$15</definedName>
    <definedName name="solver_lhs2" localSheetId="0" hidden="1">Sheet2!$B$17:$F$17</definedName>
    <definedName name="solver_lhs3" localSheetId="0" hidden="1">Sheet2!$G$11:$G$15</definedName>
    <definedName name="solver_lhs4" localSheetId="0" hidden="1">Sheet2!$G$11:$G$15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4</definedName>
    <definedName name="solver_nwt" localSheetId="0" hidden="1">1</definedName>
    <definedName name="solver_opt" localSheetId="0" hidden="1">Sheet2!$B$23</definedName>
    <definedName name="solver_pre" localSheetId="0" hidden="1">0.000001</definedName>
    <definedName name="solver_rbv" localSheetId="0" hidden="1">1</definedName>
    <definedName name="solver_rel1" localSheetId="0" hidden="1">3</definedName>
    <definedName name="solver_rel2" localSheetId="0" hidden="1">3</definedName>
    <definedName name="solver_rel3" localSheetId="0" hidden="1">1</definedName>
    <definedName name="solver_rel4" localSheetId="0" hidden="1">3</definedName>
    <definedName name="solver_rhs1" localSheetId="0" hidden="1">0</definedName>
    <definedName name="solver_rhs2" localSheetId="0" hidden="1">Sheet2!$B$19:$F$19</definedName>
    <definedName name="solver_rhs3" localSheetId="0" hidden="1">Sheet2!$K$11:$K$15</definedName>
    <definedName name="solver_rhs4" localSheetId="0" hidden="1">Sheet2!$I$11:$I$15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2</definedName>
    <definedName name="solver_val" localSheetId="0" hidden="1">0</definedName>
    <definedName name="solver_ver" localSheetId="0" hidden="1">3</definedName>
  </definedNames>
  <calcPr calcId="152511"/>
</workbook>
</file>

<file path=xl/calcChain.xml><?xml version="1.0" encoding="utf-8"?>
<calcChain xmlns="http://schemas.openxmlformats.org/spreadsheetml/2006/main">
  <c r="B21" i="7" l="1"/>
  <c r="B22" i="7"/>
  <c r="N15" i="7"/>
  <c r="N14" i="7"/>
  <c r="N13" i="7"/>
  <c r="C17" i="7"/>
  <c r="D17" i="7"/>
  <c r="E17" i="7"/>
  <c r="F17" i="7"/>
  <c r="B17" i="7"/>
  <c r="G12" i="7"/>
  <c r="G13" i="7"/>
  <c r="G14" i="7"/>
  <c r="G15" i="7"/>
  <c r="G11" i="7"/>
  <c r="N16" i="7"/>
  <c r="B23" i="7" l="1"/>
</calcChain>
</file>

<file path=xl/sharedStrings.xml><?xml version="1.0" encoding="utf-8"?>
<sst xmlns="http://schemas.openxmlformats.org/spreadsheetml/2006/main" count="50" uniqueCount="24">
  <si>
    <t>Germany</t>
  </si>
  <si>
    <t>Japan</t>
  </si>
  <si>
    <t>Brazil</t>
  </si>
  <si>
    <t>India</t>
  </si>
  <si>
    <t>Europe</t>
  </si>
  <si>
    <t>Asia</t>
  </si>
  <si>
    <t>USA</t>
  </si>
  <si>
    <t>North America</t>
  </si>
  <si>
    <t>South America</t>
  </si>
  <si>
    <t>Exchage rate</t>
  </si>
  <si>
    <t>Production cost/Ton</t>
  </si>
  <si>
    <t>used cap</t>
  </si>
  <si>
    <t>&lt;=</t>
  </si>
  <si>
    <t>&gt;=</t>
  </si>
  <si>
    <t>available cap</t>
  </si>
  <si>
    <t>met demand</t>
  </si>
  <si>
    <t>Demand</t>
  </si>
  <si>
    <t>prod cost</t>
  </si>
  <si>
    <t>trans cost</t>
  </si>
  <si>
    <t>total cost</t>
  </si>
  <si>
    <t>GERM</t>
  </si>
  <si>
    <t>JAPAN</t>
  </si>
  <si>
    <t>BRAZIL</t>
  </si>
  <si>
    <t>INDIA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</si>
</sst>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3" fontId="0" fillId="0" borderId="0" xfId="0" applyNumberFormat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0" borderId="0" xfId="0" applyFont="1" applyFill="1" applyBorder="1"/>
    <xf numFmtId="0" fontId="1" fillId="4" borderId="0" xfId="0" applyFont="1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27"/>
  <sheetViews>
    <sheetView tabSelected="1" zoomScale="150" zoomScaleNormal="150" workbookViewId="0">
      <selection activeCell="L20" sqref="L20"/>
    </sheetView>
  </sheetViews>
  <sheetFormatPr defaultRowHeight="12.75" x14ac:dyDescent="0.2"/>
  <cols>
    <col min="2" max="2" width="15.140625" customWidth="1"/>
    <col min="3" max="3" width="12.140625" customWidth="1"/>
    <col min="4" max="4" width="11.28515625" customWidth="1"/>
    <col min="5" max="5" width="14.5703125" customWidth="1"/>
    <col min="6" max="6" width="11.85546875" customWidth="1"/>
    <col min="10" max="10" width="10.5703125" customWidth="1"/>
    <col min="11" max="11" width="11.28515625" customWidth="1"/>
  </cols>
  <sheetData>
    <row r="2" spans="1:14" x14ac:dyDescent="0.2">
      <c r="B2" s="3" t="s">
        <v>7</v>
      </c>
      <c r="C2" s="3" t="s">
        <v>4</v>
      </c>
      <c r="D2" s="3" t="s">
        <v>1</v>
      </c>
      <c r="E2" s="3" t="s">
        <v>8</v>
      </c>
      <c r="F2" s="3" t="s">
        <v>5</v>
      </c>
    </row>
    <row r="3" spans="1:14" x14ac:dyDescent="0.2">
      <c r="A3" s="2" t="s">
        <v>6</v>
      </c>
      <c r="B3" s="4">
        <v>600</v>
      </c>
      <c r="C3" s="5">
        <v>1300</v>
      </c>
      <c r="D3" s="5">
        <v>2000</v>
      </c>
      <c r="E3" s="5">
        <v>1200</v>
      </c>
      <c r="F3" s="6">
        <v>1700</v>
      </c>
    </row>
    <row r="4" spans="1:14" x14ac:dyDescent="0.2">
      <c r="A4" s="2" t="s">
        <v>0</v>
      </c>
      <c r="B4" s="7">
        <v>1300</v>
      </c>
      <c r="C4" s="8">
        <v>600</v>
      </c>
      <c r="D4" s="8">
        <v>1400</v>
      </c>
      <c r="E4" s="8">
        <v>1400</v>
      </c>
      <c r="F4" s="9">
        <v>1300</v>
      </c>
    </row>
    <row r="5" spans="1:14" x14ac:dyDescent="0.2">
      <c r="A5" s="2" t="s">
        <v>1</v>
      </c>
      <c r="B5" s="7">
        <v>2000</v>
      </c>
      <c r="C5" s="8">
        <v>1400</v>
      </c>
      <c r="D5" s="8">
        <v>300</v>
      </c>
      <c r="E5" s="8">
        <v>2100</v>
      </c>
      <c r="F5" s="9">
        <v>900</v>
      </c>
    </row>
    <row r="6" spans="1:14" x14ac:dyDescent="0.2">
      <c r="A6" s="2" t="s">
        <v>2</v>
      </c>
      <c r="B6" s="7">
        <v>1200</v>
      </c>
      <c r="C6" s="8">
        <v>1400</v>
      </c>
      <c r="D6" s="8">
        <v>2100</v>
      </c>
      <c r="E6" s="8">
        <v>800</v>
      </c>
      <c r="F6" s="9">
        <v>2100</v>
      </c>
    </row>
    <row r="7" spans="1:14" x14ac:dyDescent="0.2">
      <c r="A7" s="2" t="s">
        <v>3</v>
      </c>
      <c r="B7" s="10">
        <v>2200</v>
      </c>
      <c r="C7" s="11">
        <v>1300</v>
      </c>
      <c r="D7" s="11">
        <v>1000</v>
      </c>
      <c r="E7" s="11">
        <v>2300</v>
      </c>
      <c r="F7" s="12">
        <v>800</v>
      </c>
    </row>
    <row r="8" spans="1:14" x14ac:dyDescent="0.2">
      <c r="L8">
        <v>200</v>
      </c>
    </row>
    <row r="10" spans="1:14" x14ac:dyDescent="0.2">
      <c r="B10" s="16" t="s">
        <v>7</v>
      </c>
      <c r="C10" s="16" t="s">
        <v>4</v>
      </c>
      <c r="D10" s="16" t="s">
        <v>1</v>
      </c>
      <c r="E10" s="16" t="s">
        <v>8</v>
      </c>
      <c r="F10" s="16" t="s">
        <v>5</v>
      </c>
      <c r="G10" s="26" t="s">
        <v>11</v>
      </c>
      <c r="K10" s="14" t="s">
        <v>14</v>
      </c>
    </row>
    <row r="11" spans="1:14" x14ac:dyDescent="0.2">
      <c r="A11" s="2" t="s">
        <v>6</v>
      </c>
      <c r="B11" s="17">
        <v>27</v>
      </c>
      <c r="C11" s="18">
        <v>0</v>
      </c>
      <c r="D11" s="18">
        <v>0</v>
      </c>
      <c r="E11" s="18">
        <v>0</v>
      </c>
      <c r="F11" s="19">
        <v>66</v>
      </c>
      <c r="G11" s="27">
        <f>SUM(B11:F11)</f>
        <v>93</v>
      </c>
      <c r="H11" s="1" t="s">
        <v>13</v>
      </c>
      <c r="I11" s="21">
        <v>93</v>
      </c>
      <c r="J11" s="1" t="s">
        <v>12</v>
      </c>
      <c r="K11" s="13">
        <v>185</v>
      </c>
      <c r="M11" s="1" t="s">
        <v>9</v>
      </c>
      <c r="N11" s="14" t="s">
        <v>10</v>
      </c>
    </row>
    <row r="12" spans="1:14" x14ac:dyDescent="0.2">
      <c r="A12" s="2" t="s">
        <v>0</v>
      </c>
      <c r="B12" s="20">
        <v>0</v>
      </c>
      <c r="C12" s="21">
        <v>200</v>
      </c>
      <c r="D12" s="21">
        <v>84</v>
      </c>
      <c r="E12" s="21">
        <v>0</v>
      </c>
      <c r="F12" s="22">
        <v>0</v>
      </c>
      <c r="G12" s="27">
        <f t="shared" ref="G12:G15" si="0">SUM(B12:F12)</f>
        <v>284</v>
      </c>
      <c r="H12" s="1" t="s">
        <v>13</v>
      </c>
      <c r="I12" s="21">
        <v>238</v>
      </c>
      <c r="J12" s="1" t="s">
        <v>12</v>
      </c>
      <c r="K12" s="13">
        <v>475</v>
      </c>
      <c r="M12" s="13">
        <v>1</v>
      </c>
      <c r="N12" s="15">
        <v>10000</v>
      </c>
    </row>
    <row r="13" spans="1:14" x14ac:dyDescent="0.2">
      <c r="A13" s="2" t="s">
        <v>1</v>
      </c>
      <c r="B13" s="20">
        <v>0</v>
      </c>
      <c r="C13" s="21">
        <v>0</v>
      </c>
      <c r="D13" s="21">
        <v>25</v>
      </c>
      <c r="E13" s="21">
        <v>0</v>
      </c>
      <c r="F13" s="22">
        <v>0</v>
      </c>
      <c r="G13" s="27">
        <f t="shared" si="0"/>
        <v>25</v>
      </c>
      <c r="H13" s="1" t="s">
        <v>13</v>
      </c>
      <c r="I13" s="21">
        <v>25</v>
      </c>
      <c r="J13" s="1" t="s">
        <v>12</v>
      </c>
      <c r="K13" s="13">
        <v>50</v>
      </c>
      <c r="M13" s="13">
        <v>0.502</v>
      </c>
      <c r="N13" s="13">
        <f>15000*M13</f>
        <v>7530</v>
      </c>
    </row>
    <row r="14" spans="1:14" x14ac:dyDescent="0.2">
      <c r="A14" s="2" t="s">
        <v>2</v>
      </c>
      <c r="B14" s="20">
        <v>0</v>
      </c>
      <c r="C14" s="21">
        <v>0</v>
      </c>
      <c r="D14" s="21">
        <v>0</v>
      </c>
      <c r="E14" s="21">
        <v>190</v>
      </c>
      <c r="F14" s="22">
        <v>0</v>
      </c>
      <c r="G14" s="27">
        <f t="shared" si="0"/>
        <v>190</v>
      </c>
      <c r="H14" s="1" t="s">
        <v>13</v>
      </c>
      <c r="I14" s="21">
        <v>100</v>
      </c>
      <c r="J14" s="1" t="s">
        <v>12</v>
      </c>
      <c r="K14" s="13">
        <v>200</v>
      </c>
      <c r="M14" s="13">
        <v>9.2999999999999992E-3</v>
      </c>
      <c r="N14" s="13">
        <f>1800000*M14</f>
        <v>16740</v>
      </c>
    </row>
    <row r="15" spans="1:14" x14ac:dyDescent="0.2">
      <c r="A15" s="2" t="s">
        <v>3</v>
      </c>
      <c r="B15" s="23">
        <v>0</v>
      </c>
      <c r="C15" s="24">
        <v>0</v>
      </c>
      <c r="D15" s="24">
        <v>11</v>
      </c>
      <c r="E15" s="24">
        <v>0</v>
      </c>
      <c r="F15" s="25">
        <v>34</v>
      </c>
      <c r="G15" s="27">
        <f t="shared" si="0"/>
        <v>45</v>
      </c>
      <c r="H15" s="1" t="s">
        <v>13</v>
      </c>
      <c r="I15" s="21">
        <v>45</v>
      </c>
      <c r="J15" s="1" t="s">
        <v>12</v>
      </c>
      <c r="K15" s="13">
        <v>90</v>
      </c>
      <c r="M15" s="13">
        <v>0.56200000000000006</v>
      </c>
      <c r="N15" s="13">
        <f>13000*M15</f>
        <v>7306.0000000000009</v>
      </c>
    </row>
    <row r="16" spans="1:14" x14ac:dyDescent="0.2">
      <c r="M16" s="13">
        <v>2.3E-2</v>
      </c>
      <c r="N16" s="13">
        <f>400000*M16</f>
        <v>9200</v>
      </c>
    </row>
    <row r="17" spans="1:11" x14ac:dyDescent="0.2">
      <c r="A17" s="28" t="s">
        <v>15</v>
      </c>
      <c r="B17" s="13">
        <f>SUM(B11:B15)</f>
        <v>27</v>
      </c>
      <c r="C17" s="13">
        <f t="shared" ref="C17:F17" si="1">SUM(C11:C15)</f>
        <v>200</v>
      </c>
      <c r="D17" s="13">
        <f t="shared" si="1"/>
        <v>120</v>
      </c>
      <c r="E17" s="13">
        <f t="shared" si="1"/>
        <v>190</v>
      </c>
      <c r="F17" s="13">
        <f t="shared" si="1"/>
        <v>100</v>
      </c>
      <c r="K17" s="13"/>
    </row>
    <row r="18" spans="1:11" x14ac:dyDescent="0.2">
      <c r="B18" s="14" t="s">
        <v>13</v>
      </c>
      <c r="C18" s="14" t="s">
        <v>13</v>
      </c>
      <c r="D18" s="14" t="s">
        <v>13</v>
      </c>
      <c r="E18" s="14" t="s">
        <v>13</v>
      </c>
      <c r="F18" s="14" t="s">
        <v>13</v>
      </c>
    </row>
    <row r="19" spans="1:11" x14ac:dyDescent="0.2">
      <c r="A19" s="28" t="s">
        <v>16</v>
      </c>
      <c r="B19" s="13">
        <v>27</v>
      </c>
      <c r="C19" s="13">
        <v>200</v>
      </c>
      <c r="D19" s="13">
        <v>120</v>
      </c>
      <c r="E19" s="13">
        <v>190</v>
      </c>
      <c r="F19" s="13">
        <v>100</v>
      </c>
    </row>
    <row r="21" spans="1:11" x14ac:dyDescent="0.2">
      <c r="A21" s="1" t="s">
        <v>17</v>
      </c>
      <c r="B21">
        <f>SUMPRODUCT(G11:G15,N12:N16)</f>
        <v>5289160</v>
      </c>
    </row>
    <row r="22" spans="1:11" x14ac:dyDescent="0.2">
      <c r="A22" s="1" t="s">
        <v>18</v>
      </c>
      <c r="B22">
        <f>SUMPRODUCT(B3:F7,B11:F15)</f>
        <v>563700</v>
      </c>
      <c r="I22" s="29" t="s">
        <v>19</v>
      </c>
      <c r="J22" s="30">
        <v>5846510</v>
      </c>
    </row>
    <row r="23" spans="1:11" x14ac:dyDescent="0.2">
      <c r="A23" s="1" t="s">
        <v>19</v>
      </c>
      <c r="B23">
        <f>B21+B22</f>
        <v>5852860</v>
      </c>
      <c r="E23" s="29" t="s">
        <v>6</v>
      </c>
      <c r="F23" s="30">
        <v>5861360</v>
      </c>
    </row>
    <row r="24" spans="1:11" x14ac:dyDescent="0.2">
      <c r="E24" s="29" t="s">
        <v>20</v>
      </c>
      <c r="F24" s="30">
        <v>5846510</v>
      </c>
    </row>
    <row r="25" spans="1:11" x14ac:dyDescent="0.2">
      <c r="E25" s="29" t="s">
        <v>21</v>
      </c>
      <c r="F25" s="30">
        <v>5887060</v>
      </c>
    </row>
    <row r="26" spans="1:11" x14ac:dyDescent="0.2">
      <c r="E26" s="29" t="s">
        <v>22</v>
      </c>
      <c r="F26" s="30">
        <v>5846510</v>
      </c>
    </row>
    <row r="27" spans="1:11" x14ac:dyDescent="0.2">
      <c r="E27" s="29" t="s">
        <v>23</v>
      </c>
      <c r="F27" s="30">
        <v>5852860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Kellogg Graduate School of Management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Supply Chain Management - 5th edition</dc:title>
  <dc:subject>Chapter 5 Problem 3</dc:subject>
  <dc:creator>Jay Mabe</dc:creator>
  <cp:lastModifiedBy>Administrator</cp:lastModifiedBy>
  <dcterms:created xsi:type="dcterms:W3CDTF">2000-09-29T14:25:42Z</dcterms:created>
  <dcterms:modified xsi:type="dcterms:W3CDTF">2022-09-25T06:13:26Z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80f25f24-8561-4946-856f-4e6f158ec52e</vt:lpwstr>
  </property>
</Properties>
</file>