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4/13th April/"/>
    </mc:Choice>
  </mc:AlternateContent>
  <xr:revisionPtr revIDLastSave="89" documentId="8_{DC66D6D9-FE86-45D6-A498-FE8FDB9ED6C7}" xr6:coauthVersionLast="47" xr6:coauthVersionMax="47" xr10:uidLastSave="{FB775150-9BCB-4DA5-9A89-F074E9ABBE0C}"/>
  <bookViews>
    <workbookView xWindow="-110" yWindow="-110" windowWidth="19420" windowHeight="11500" xr2:uid="{2F0482E9-BBF7-4F3F-92B3-84C2D365AF4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" i="1" l="1"/>
  <c r="K21" i="1"/>
  <c r="K19" i="1"/>
  <c r="F2" i="1"/>
  <c r="D3" i="1"/>
  <c r="E3" i="1"/>
  <c r="D4" i="1"/>
  <c r="E4" i="1"/>
  <c r="D5" i="1"/>
  <c r="E5" i="1"/>
  <c r="D6" i="1"/>
  <c r="E6" i="1"/>
  <c r="D7" i="1"/>
  <c r="E7" i="1"/>
  <c r="D8" i="1"/>
  <c r="E8" i="1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19" i="1"/>
  <c r="E19" i="1"/>
  <c r="D20" i="1"/>
  <c r="E20" i="1"/>
  <c r="D21" i="1"/>
  <c r="E21" i="1"/>
  <c r="D22" i="1"/>
  <c r="E22" i="1"/>
  <c r="D23" i="1"/>
  <c r="E23" i="1"/>
  <c r="D24" i="1"/>
  <c r="F24" i="1" s="1"/>
  <c r="E24" i="1"/>
  <c r="D25" i="1"/>
  <c r="E25" i="1"/>
  <c r="F25" i="1" s="1"/>
  <c r="D26" i="1"/>
  <c r="E26" i="1"/>
  <c r="D27" i="1"/>
  <c r="E27" i="1"/>
  <c r="D28" i="1"/>
  <c r="E28" i="1"/>
  <c r="D29" i="1"/>
  <c r="E29" i="1"/>
  <c r="D30" i="1"/>
  <c r="E30" i="1"/>
  <c r="D31" i="1"/>
  <c r="E31" i="1"/>
  <c r="D32" i="1"/>
  <c r="E32" i="1"/>
  <c r="D33" i="1"/>
  <c r="E33" i="1"/>
  <c r="D34" i="1"/>
  <c r="E34" i="1"/>
  <c r="D35" i="1"/>
  <c r="E35" i="1"/>
  <c r="D36" i="1"/>
  <c r="E36" i="1"/>
  <c r="D37" i="1"/>
  <c r="E37" i="1"/>
  <c r="D38" i="1"/>
  <c r="E38" i="1"/>
  <c r="D39" i="1"/>
  <c r="E39" i="1"/>
  <c r="D40" i="1"/>
  <c r="E40" i="1"/>
  <c r="D41" i="1"/>
  <c r="E41" i="1"/>
  <c r="D42" i="1"/>
  <c r="E42" i="1"/>
  <c r="D43" i="1"/>
  <c r="E43" i="1"/>
  <c r="D44" i="1"/>
  <c r="E44" i="1"/>
  <c r="D45" i="1"/>
  <c r="E45" i="1"/>
  <c r="D46" i="1"/>
  <c r="E46" i="1"/>
  <c r="D47" i="1"/>
  <c r="E47" i="1"/>
  <c r="D48" i="1"/>
  <c r="E48" i="1"/>
  <c r="D49" i="1"/>
  <c r="E49" i="1"/>
  <c r="D50" i="1"/>
  <c r="E50" i="1"/>
  <c r="D51" i="1"/>
  <c r="E51" i="1"/>
  <c r="D52" i="1"/>
  <c r="E52" i="1"/>
  <c r="D53" i="1"/>
  <c r="E53" i="1"/>
  <c r="D54" i="1"/>
  <c r="E54" i="1"/>
  <c r="D55" i="1"/>
  <c r="E55" i="1"/>
  <c r="D56" i="1"/>
  <c r="E56" i="1"/>
  <c r="D57" i="1"/>
  <c r="E57" i="1"/>
  <c r="D58" i="1"/>
  <c r="E58" i="1"/>
  <c r="D59" i="1"/>
  <c r="E59" i="1"/>
  <c r="D60" i="1"/>
  <c r="E60" i="1"/>
  <c r="D61" i="1"/>
  <c r="E61" i="1"/>
  <c r="D62" i="1"/>
  <c r="E62" i="1"/>
  <c r="D63" i="1"/>
  <c r="E63" i="1"/>
  <c r="D64" i="1"/>
  <c r="E64" i="1"/>
  <c r="D65" i="1"/>
  <c r="E65" i="1"/>
  <c r="D66" i="1"/>
  <c r="E66" i="1"/>
  <c r="D67" i="1"/>
  <c r="E67" i="1"/>
  <c r="D68" i="1"/>
  <c r="E68" i="1"/>
  <c r="D69" i="1"/>
  <c r="E69" i="1"/>
  <c r="D70" i="1"/>
  <c r="E70" i="1"/>
  <c r="D71" i="1"/>
  <c r="E71" i="1"/>
  <c r="D72" i="1"/>
  <c r="F72" i="1" s="1"/>
  <c r="E72" i="1"/>
  <c r="D73" i="1"/>
  <c r="F73" i="1" s="1"/>
  <c r="E73" i="1"/>
  <c r="D74" i="1"/>
  <c r="E74" i="1"/>
  <c r="D75" i="1"/>
  <c r="E75" i="1"/>
  <c r="D76" i="1"/>
  <c r="E76" i="1"/>
  <c r="D77" i="1"/>
  <c r="E77" i="1"/>
  <c r="D78" i="1"/>
  <c r="E78" i="1"/>
  <c r="F78" i="1" s="1"/>
  <c r="D79" i="1"/>
  <c r="E79" i="1"/>
  <c r="D80" i="1"/>
  <c r="E80" i="1"/>
  <c r="D81" i="1"/>
  <c r="E81" i="1"/>
  <c r="D82" i="1"/>
  <c r="E82" i="1"/>
  <c r="D83" i="1"/>
  <c r="E83" i="1"/>
  <c r="D84" i="1"/>
  <c r="E84" i="1"/>
  <c r="F84" i="1" s="1"/>
  <c r="D85" i="1"/>
  <c r="E85" i="1"/>
  <c r="D86" i="1"/>
  <c r="E86" i="1"/>
  <c r="D87" i="1"/>
  <c r="E87" i="1"/>
  <c r="D88" i="1"/>
  <c r="E88" i="1"/>
  <c r="D89" i="1"/>
  <c r="E89" i="1"/>
  <c r="D90" i="1"/>
  <c r="E90" i="1"/>
  <c r="F90" i="1" s="1"/>
  <c r="D91" i="1"/>
  <c r="E91" i="1"/>
  <c r="D92" i="1"/>
  <c r="E92" i="1"/>
  <c r="D93" i="1"/>
  <c r="E93" i="1"/>
  <c r="D94" i="1"/>
  <c r="E94" i="1"/>
  <c r="D95" i="1"/>
  <c r="E95" i="1"/>
  <c r="D96" i="1"/>
  <c r="E96" i="1"/>
  <c r="D97" i="1"/>
  <c r="E97" i="1"/>
  <c r="D98" i="1"/>
  <c r="E98" i="1"/>
  <c r="D99" i="1"/>
  <c r="E99" i="1"/>
  <c r="D100" i="1"/>
  <c r="E100" i="1"/>
  <c r="D101" i="1"/>
  <c r="E101" i="1"/>
  <c r="D102" i="1"/>
  <c r="E102" i="1"/>
  <c r="D103" i="1"/>
  <c r="E103" i="1"/>
  <c r="D104" i="1"/>
  <c r="E104" i="1"/>
  <c r="D105" i="1"/>
  <c r="E105" i="1"/>
  <c r="D106" i="1"/>
  <c r="E106" i="1"/>
  <c r="D107" i="1"/>
  <c r="E107" i="1"/>
  <c r="D108" i="1"/>
  <c r="E108" i="1"/>
  <c r="D109" i="1"/>
  <c r="E109" i="1"/>
  <c r="D110" i="1"/>
  <c r="E110" i="1"/>
  <c r="D111" i="1"/>
  <c r="E111" i="1"/>
  <c r="D112" i="1"/>
  <c r="E112" i="1"/>
  <c r="D113" i="1"/>
  <c r="E113" i="1"/>
  <c r="D114" i="1"/>
  <c r="F114" i="1" s="1"/>
  <c r="E114" i="1"/>
  <c r="D115" i="1"/>
  <c r="E115" i="1"/>
  <c r="D116" i="1"/>
  <c r="E116" i="1"/>
  <c r="D117" i="1"/>
  <c r="E117" i="1"/>
  <c r="D118" i="1"/>
  <c r="E118" i="1"/>
  <c r="D119" i="1"/>
  <c r="E119" i="1"/>
  <c r="D120" i="1"/>
  <c r="E120" i="1"/>
  <c r="D121" i="1"/>
  <c r="E121" i="1"/>
  <c r="D122" i="1"/>
  <c r="E122" i="1"/>
  <c r="D123" i="1"/>
  <c r="E123" i="1"/>
  <c r="D124" i="1"/>
  <c r="E124" i="1"/>
  <c r="D125" i="1"/>
  <c r="E125" i="1"/>
  <c r="D126" i="1"/>
  <c r="E126" i="1"/>
  <c r="D127" i="1"/>
  <c r="E127" i="1"/>
  <c r="D128" i="1"/>
  <c r="E128" i="1"/>
  <c r="D129" i="1"/>
  <c r="E129" i="1"/>
  <c r="D130" i="1"/>
  <c r="E130" i="1"/>
  <c r="D131" i="1"/>
  <c r="E131" i="1"/>
  <c r="D132" i="1"/>
  <c r="E132" i="1"/>
  <c r="D133" i="1"/>
  <c r="E133" i="1"/>
  <c r="D134" i="1"/>
  <c r="E134" i="1"/>
  <c r="D135" i="1"/>
  <c r="E135" i="1"/>
  <c r="D136" i="1"/>
  <c r="E136" i="1"/>
  <c r="D137" i="1"/>
  <c r="E137" i="1"/>
  <c r="F137" i="1" s="1"/>
  <c r="D138" i="1"/>
  <c r="E138" i="1"/>
  <c r="D139" i="1"/>
  <c r="E139" i="1"/>
  <c r="D140" i="1"/>
  <c r="E140" i="1"/>
  <c r="D141" i="1"/>
  <c r="E141" i="1"/>
  <c r="D142" i="1"/>
  <c r="E142" i="1"/>
  <c r="D143" i="1"/>
  <c r="E143" i="1"/>
  <c r="D144" i="1"/>
  <c r="E144" i="1"/>
  <c r="D145" i="1"/>
  <c r="E145" i="1"/>
  <c r="D146" i="1"/>
  <c r="E146" i="1"/>
  <c r="D147" i="1"/>
  <c r="E147" i="1"/>
  <c r="D148" i="1"/>
  <c r="E148" i="1"/>
  <c r="D149" i="1"/>
  <c r="E149" i="1"/>
  <c r="D150" i="1"/>
  <c r="E150" i="1"/>
  <c r="D151" i="1"/>
  <c r="E151" i="1"/>
  <c r="D152" i="1"/>
  <c r="E152" i="1"/>
  <c r="D153" i="1"/>
  <c r="E153" i="1"/>
  <c r="D154" i="1"/>
  <c r="E154" i="1"/>
  <c r="D155" i="1"/>
  <c r="E155" i="1"/>
  <c r="D156" i="1"/>
  <c r="E156" i="1"/>
  <c r="D157" i="1"/>
  <c r="E157" i="1"/>
  <c r="D158" i="1"/>
  <c r="E158" i="1"/>
  <c r="D159" i="1"/>
  <c r="E159" i="1"/>
  <c r="D160" i="1"/>
  <c r="E160" i="1"/>
  <c r="D161" i="1"/>
  <c r="E161" i="1"/>
  <c r="D162" i="1"/>
  <c r="E162" i="1"/>
  <c r="D163" i="1"/>
  <c r="E163" i="1"/>
  <c r="D164" i="1"/>
  <c r="E164" i="1"/>
  <c r="D165" i="1"/>
  <c r="E165" i="1"/>
  <c r="D166" i="1"/>
  <c r="E166" i="1"/>
  <c r="D167" i="1"/>
  <c r="E167" i="1"/>
  <c r="D168" i="1"/>
  <c r="E168" i="1"/>
  <c r="D169" i="1"/>
  <c r="E169" i="1"/>
  <c r="D170" i="1"/>
  <c r="E170" i="1"/>
  <c r="D171" i="1"/>
  <c r="E171" i="1"/>
  <c r="D172" i="1"/>
  <c r="E172" i="1"/>
  <c r="D173" i="1"/>
  <c r="E173" i="1"/>
  <c r="D174" i="1"/>
  <c r="E174" i="1"/>
  <c r="F174" i="1" s="1"/>
  <c r="D175" i="1"/>
  <c r="E175" i="1"/>
  <c r="D176" i="1"/>
  <c r="E176" i="1"/>
  <c r="D177" i="1"/>
  <c r="E177" i="1"/>
  <c r="D178" i="1"/>
  <c r="E178" i="1"/>
  <c r="D179" i="1"/>
  <c r="E179" i="1"/>
  <c r="D180" i="1"/>
  <c r="E180" i="1"/>
  <c r="D181" i="1"/>
  <c r="E181" i="1"/>
  <c r="D182" i="1"/>
  <c r="E182" i="1"/>
  <c r="D183" i="1"/>
  <c r="E183" i="1"/>
  <c r="D184" i="1"/>
  <c r="E184" i="1"/>
  <c r="D185" i="1"/>
  <c r="E185" i="1"/>
  <c r="D186" i="1"/>
  <c r="E186" i="1"/>
  <c r="F186" i="1" s="1"/>
  <c r="D187" i="1"/>
  <c r="E187" i="1"/>
  <c r="D188" i="1"/>
  <c r="E188" i="1"/>
  <c r="D189" i="1"/>
  <c r="E189" i="1"/>
  <c r="D190" i="1"/>
  <c r="E190" i="1"/>
  <c r="D191" i="1"/>
  <c r="E191" i="1"/>
  <c r="D192" i="1"/>
  <c r="E192" i="1"/>
  <c r="D193" i="1"/>
  <c r="E193" i="1"/>
  <c r="D194" i="1"/>
  <c r="E194" i="1"/>
  <c r="D195" i="1"/>
  <c r="E195" i="1"/>
  <c r="D196" i="1"/>
  <c r="E196" i="1"/>
  <c r="D197" i="1"/>
  <c r="E197" i="1"/>
  <c r="D198" i="1"/>
  <c r="E198" i="1"/>
  <c r="D199" i="1"/>
  <c r="E199" i="1"/>
  <c r="D200" i="1"/>
  <c r="E200" i="1"/>
  <c r="D201" i="1"/>
  <c r="E201" i="1"/>
  <c r="D202" i="1"/>
  <c r="E202" i="1"/>
  <c r="D203" i="1"/>
  <c r="E203" i="1"/>
  <c r="D204" i="1"/>
  <c r="E204" i="1"/>
  <c r="D205" i="1"/>
  <c r="E205" i="1"/>
  <c r="D206" i="1"/>
  <c r="E206" i="1"/>
  <c r="D207" i="1"/>
  <c r="E207" i="1"/>
  <c r="D208" i="1"/>
  <c r="E208" i="1"/>
  <c r="D209" i="1"/>
  <c r="E209" i="1"/>
  <c r="D210" i="1"/>
  <c r="E210" i="1"/>
  <c r="D211" i="1"/>
  <c r="E211" i="1"/>
  <c r="D212" i="1"/>
  <c r="E212" i="1"/>
  <c r="D213" i="1"/>
  <c r="E213" i="1"/>
  <c r="D214" i="1"/>
  <c r="E214" i="1"/>
  <c r="D215" i="1"/>
  <c r="E215" i="1"/>
  <c r="D216" i="1"/>
  <c r="E216" i="1"/>
  <c r="D217" i="1"/>
  <c r="E217" i="1"/>
  <c r="D218" i="1"/>
  <c r="E218" i="1"/>
  <c r="D219" i="1"/>
  <c r="E219" i="1"/>
  <c r="D220" i="1"/>
  <c r="E220" i="1"/>
  <c r="D221" i="1"/>
  <c r="E221" i="1"/>
  <c r="D222" i="1"/>
  <c r="E222" i="1"/>
  <c r="F222" i="1" s="1"/>
  <c r="D223" i="1"/>
  <c r="E223" i="1"/>
  <c r="D224" i="1"/>
  <c r="E224" i="1"/>
  <c r="D225" i="1"/>
  <c r="E225" i="1"/>
  <c r="D226" i="1"/>
  <c r="E226" i="1"/>
  <c r="D227" i="1"/>
  <c r="E227" i="1"/>
  <c r="D228" i="1"/>
  <c r="E228" i="1"/>
  <c r="D229" i="1"/>
  <c r="E229" i="1"/>
  <c r="F229" i="1" s="1"/>
  <c r="D230" i="1"/>
  <c r="E230" i="1"/>
  <c r="D231" i="1"/>
  <c r="E231" i="1"/>
  <c r="D232" i="1"/>
  <c r="E232" i="1"/>
  <c r="D233" i="1"/>
  <c r="E233" i="1"/>
  <c r="D234" i="1"/>
  <c r="E234" i="1"/>
  <c r="D235" i="1"/>
  <c r="E235" i="1"/>
  <c r="D236" i="1"/>
  <c r="E236" i="1"/>
  <c r="D237" i="1"/>
  <c r="E237" i="1"/>
  <c r="D238" i="1"/>
  <c r="E238" i="1"/>
  <c r="D239" i="1"/>
  <c r="E239" i="1"/>
  <c r="D240" i="1"/>
  <c r="E240" i="1"/>
  <c r="D241" i="1"/>
  <c r="E241" i="1"/>
  <c r="D242" i="1"/>
  <c r="E242" i="1"/>
  <c r="D243" i="1"/>
  <c r="E243" i="1"/>
  <c r="D244" i="1"/>
  <c r="E244" i="1"/>
  <c r="D245" i="1"/>
  <c r="E245" i="1"/>
  <c r="D246" i="1"/>
  <c r="E246" i="1"/>
  <c r="D247" i="1"/>
  <c r="E247" i="1"/>
  <c r="F247" i="1" s="1"/>
  <c r="D248" i="1"/>
  <c r="F248" i="1" s="1"/>
  <c r="E248" i="1"/>
  <c r="E2" i="1"/>
  <c r="D2" i="1"/>
  <c r="F221" i="1"/>
  <c r="F228" i="1"/>
  <c r="F5" i="1"/>
  <c r="F6" i="1"/>
  <c r="F77" i="1"/>
  <c r="F89" i="1"/>
  <c r="F113" i="1"/>
  <c r="F173" i="1"/>
  <c r="F197" i="1"/>
  <c r="F233" i="1"/>
  <c r="F234" i="1"/>
  <c r="F245" i="1"/>
  <c r="F85" i="1" l="1"/>
  <c r="F217" i="1"/>
  <c r="F133" i="1"/>
  <c r="F246" i="1"/>
  <c r="F216" i="1"/>
  <c r="F168" i="1"/>
  <c r="F162" i="1"/>
  <c r="F150" i="1"/>
  <c r="F144" i="1"/>
  <c r="F138" i="1"/>
  <c r="F132" i="1"/>
  <c r="F102" i="1"/>
  <c r="F42" i="1"/>
  <c r="F30" i="1"/>
  <c r="F18" i="1"/>
  <c r="F161" i="1"/>
  <c r="F149" i="1"/>
  <c r="F101" i="1"/>
  <c r="F29" i="1"/>
  <c r="F17" i="1"/>
  <c r="F3" i="1"/>
  <c r="F235" i="1"/>
  <c r="F223" i="1"/>
  <c r="F211" i="1"/>
  <c r="F199" i="1"/>
  <c r="F187" i="1"/>
  <c r="F175" i="1"/>
  <c r="F163" i="1"/>
  <c r="F151" i="1"/>
  <c r="F139" i="1"/>
  <c r="F127" i="1"/>
  <c r="F115" i="1"/>
  <c r="F103" i="1"/>
  <c r="F193" i="1"/>
  <c r="F169" i="1"/>
  <c r="F109" i="1"/>
  <c r="F49" i="1"/>
  <c r="F192" i="1"/>
  <c r="F108" i="1"/>
  <c r="F48" i="1"/>
  <c r="F121" i="1"/>
  <c r="F61" i="1"/>
  <c r="F13" i="1"/>
  <c r="F198" i="1"/>
  <c r="F54" i="1"/>
  <c r="F239" i="1"/>
  <c r="F227" i="1"/>
  <c r="F215" i="1"/>
  <c r="F203" i="1"/>
  <c r="F191" i="1"/>
  <c r="F179" i="1"/>
  <c r="F167" i="1"/>
  <c r="F155" i="1"/>
  <c r="F143" i="1"/>
  <c r="F131" i="1"/>
  <c r="F119" i="1"/>
  <c r="F107" i="1"/>
  <c r="F95" i="1"/>
  <c r="F83" i="1"/>
  <c r="F71" i="1"/>
  <c r="F59" i="1"/>
  <c r="F47" i="1"/>
  <c r="F35" i="1"/>
  <c r="F23" i="1"/>
  <c r="F11" i="1"/>
  <c r="F91" i="1"/>
  <c r="F79" i="1"/>
  <c r="F67" i="1"/>
  <c r="F55" i="1"/>
  <c r="F43" i="1"/>
  <c r="F31" i="1"/>
  <c r="F19" i="1"/>
  <c r="F7" i="1"/>
  <c r="F241" i="1"/>
  <c r="F205" i="1"/>
  <c r="F181" i="1"/>
  <c r="F157" i="1"/>
  <c r="F145" i="1"/>
  <c r="F97" i="1"/>
  <c r="F37" i="1"/>
  <c r="F210" i="1"/>
  <c r="F126" i="1"/>
  <c r="F66" i="1"/>
  <c r="F240" i="1"/>
  <c r="F204" i="1"/>
  <c r="F180" i="1"/>
  <c r="F156" i="1"/>
  <c r="F120" i="1"/>
  <c r="F96" i="1"/>
  <c r="F60" i="1"/>
  <c r="F36" i="1"/>
  <c r="F12" i="1"/>
  <c r="F209" i="1"/>
  <c r="F185" i="1"/>
  <c r="F125" i="1"/>
  <c r="F65" i="1"/>
  <c r="F53" i="1"/>
  <c r="F41" i="1"/>
  <c r="F238" i="1"/>
  <c r="F226" i="1"/>
  <c r="F214" i="1"/>
  <c r="F202" i="1"/>
  <c r="F190" i="1"/>
  <c r="F178" i="1"/>
  <c r="F166" i="1"/>
  <c r="F154" i="1"/>
  <c r="F142" i="1"/>
  <c r="F130" i="1"/>
  <c r="F118" i="1"/>
  <c r="F106" i="1"/>
  <c r="F94" i="1"/>
  <c r="F82" i="1"/>
  <c r="F70" i="1"/>
  <c r="F58" i="1"/>
  <c r="F46" i="1"/>
  <c r="F34" i="1"/>
  <c r="F22" i="1"/>
  <c r="F10" i="1"/>
  <c r="F237" i="1"/>
  <c r="F225" i="1"/>
  <c r="F213" i="1"/>
  <c r="F201" i="1"/>
  <c r="F189" i="1"/>
  <c r="F177" i="1"/>
  <c r="F165" i="1"/>
  <c r="F153" i="1"/>
  <c r="F141" i="1"/>
  <c r="F129" i="1"/>
  <c r="F117" i="1"/>
  <c r="F105" i="1"/>
  <c r="F93" i="1"/>
  <c r="F81" i="1"/>
  <c r="F69" i="1"/>
  <c r="F57" i="1"/>
  <c r="F45" i="1"/>
  <c r="F33" i="1"/>
  <c r="F21" i="1"/>
  <c r="F9" i="1"/>
  <c r="F243" i="1"/>
  <c r="F231" i="1"/>
  <c r="F219" i="1"/>
  <c r="F207" i="1"/>
  <c r="F195" i="1"/>
  <c r="F183" i="1"/>
  <c r="F171" i="1"/>
  <c r="F159" i="1"/>
  <c r="F147" i="1"/>
  <c r="F135" i="1"/>
  <c r="F123" i="1"/>
  <c r="F111" i="1"/>
  <c r="F99" i="1"/>
  <c r="F87" i="1"/>
  <c r="F75" i="1"/>
  <c r="F63" i="1"/>
  <c r="F51" i="1"/>
  <c r="F39" i="1"/>
  <c r="F27" i="1"/>
  <c r="F15" i="1"/>
  <c r="F242" i="1"/>
  <c r="F230" i="1"/>
  <c r="F218" i="1"/>
  <c r="F206" i="1"/>
  <c r="F194" i="1"/>
  <c r="F182" i="1"/>
  <c r="F170" i="1"/>
  <c r="F158" i="1"/>
  <c r="F146" i="1"/>
  <c r="F134" i="1"/>
  <c r="F122" i="1"/>
  <c r="F110" i="1"/>
  <c r="F98" i="1"/>
  <c r="F86" i="1"/>
  <c r="F74" i="1"/>
  <c r="F62" i="1"/>
  <c r="F50" i="1"/>
  <c r="F38" i="1"/>
  <c r="F26" i="1"/>
  <c r="F14" i="1"/>
  <c r="F236" i="1"/>
  <c r="F224" i="1"/>
  <c r="F212" i="1"/>
  <c r="F200" i="1"/>
  <c r="F188" i="1"/>
  <c r="F176" i="1"/>
  <c r="F164" i="1"/>
  <c r="F152" i="1"/>
  <c r="F140" i="1"/>
  <c r="F128" i="1"/>
  <c r="F116" i="1"/>
  <c r="F104" i="1"/>
  <c r="F92" i="1"/>
  <c r="F80" i="1"/>
  <c r="F68" i="1"/>
  <c r="F56" i="1"/>
  <c r="F44" i="1"/>
  <c r="F32" i="1"/>
  <c r="F20" i="1"/>
  <c r="F8" i="1"/>
  <c r="F244" i="1"/>
  <c r="F232" i="1"/>
  <c r="F220" i="1"/>
  <c r="F208" i="1"/>
  <c r="F196" i="1"/>
  <c r="F184" i="1"/>
  <c r="F172" i="1"/>
  <c r="F160" i="1"/>
  <c r="F148" i="1"/>
  <c r="F136" i="1"/>
  <c r="F124" i="1"/>
  <c r="F112" i="1"/>
  <c r="F100" i="1"/>
  <c r="F88" i="1"/>
  <c r="F76" i="1"/>
  <c r="F64" i="1"/>
  <c r="F52" i="1"/>
  <c r="F40" i="1"/>
  <c r="F28" i="1"/>
  <c r="F16" i="1"/>
  <c r="F4" i="1"/>
  <c r="L10" i="1"/>
  <c r="K9" i="1"/>
  <c r="K10" i="1"/>
  <c r="L9" i="1"/>
  <c r="M3" i="1"/>
  <c r="K11" i="1" l="1"/>
  <c r="K12" i="1" l="1"/>
  <c r="K13" i="1"/>
  <c r="K15" i="1" l="1"/>
</calcChain>
</file>

<file path=xl/sharedStrings.xml><?xml version="1.0" encoding="utf-8"?>
<sst xmlns="http://schemas.openxmlformats.org/spreadsheetml/2006/main" count="23" uniqueCount="16">
  <si>
    <t xml:space="preserve">Date </t>
  </si>
  <si>
    <t>Portfolio</t>
  </si>
  <si>
    <t>Std Deviation</t>
  </si>
  <si>
    <t>Correlation</t>
  </si>
  <si>
    <t>Portfolio Expected Return</t>
  </si>
  <si>
    <t>Portfolio Std Dev</t>
  </si>
  <si>
    <t>Weights</t>
  </si>
  <si>
    <t>Mean (ln Returns)</t>
  </si>
  <si>
    <t>Risk free rate</t>
  </si>
  <si>
    <t>Sharpe Ratio</t>
  </si>
  <si>
    <t>TITAN</t>
  </si>
  <si>
    <t>TITAN(ln Returns)</t>
  </si>
  <si>
    <t>RELIANCE</t>
  </si>
  <si>
    <t>RELIANCE (ln Returns)</t>
  </si>
  <si>
    <t>Confidence Interval</t>
  </si>
  <si>
    <t>Historical 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</si>
</sst>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"/>
    <numFmt numFmtId="165" formatCode="0.000%"/>
    <numFmt numFmtId="166" formatCode="0.0%"/>
    <numFmt numFmtId="167" formatCode="0.0000%"/>
    <numFmt numFmtId="168" formatCode="0.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15" fontId="0" fillId="0" borderId="0" xfId="0" applyNumberFormat="1"/>
    <xf numFmtId="4" fontId="0" fillId="0" borderId="0" xfId="0" applyNumberFormat="1"/>
    <xf numFmtId="164" fontId="0" fillId="0" borderId="0" xfId="0" applyNumberFormat="1"/>
    <xf numFmtId="3" fontId="0" fillId="0" borderId="0" xfId="0" applyNumberFormat="1"/>
    <xf numFmtId="2" fontId="0" fillId="0" borderId="0" xfId="0" applyNumberFormat="1"/>
    <xf numFmtId="9" fontId="0" fillId="0" borderId="0" xfId="1" applyFont="1"/>
    <xf numFmtId="10" fontId="0" fillId="0" borderId="0" xfId="1" applyNumberFormat="1" applyFont="1"/>
    <xf numFmtId="165" fontId="0" fillId="0" borderId="0" xfId="1" applyNumberFormat="1" applyFont="1"/>
    <xf numFmtId="166" fontId="0" fillId="0" borderId="0" xfId="1" applyNumberFormat="1" applyFont="1"/>
    <xf numFmtId="1" fontId="0" fillId="0" borderId="0" xfId="0" applyNumberFormat="1"/>
    <xf numFmtId="167" fontId="0" fillId="0" borderId="0" xfId="1" applyNumberFormat="1" applyFont="1"/>
    <xf numFmtId="9" fontId="0" fillId="0" borderId="0" xfId="0" applyNumberFormat="1"/>
    <xf numFmtId="2" fontId="0" fillId="0" borderId="0" xfId="1" applyNumberFormat="1" applyFont="1"/>
    <xf numFmtId="168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A4C47331-B146-4826-9DCB-0743575CAAA7}">
  <we:reference id="wa104100404" version="3.0.0.1" store="en-US" storeType="OMEX"/>
  <we:alternateReferences>
    <we:reference id="wa104100404" version="3.0.0.1" store="WA104100404" storeType="OMEX"/>
  </we:alternateReferences>
  <we:properties>
    <we:property name="CSQnDS5+VAUANF8JOlxVCQ==" value="&quot;fgVmWw==&quot;"/>
    <we:property name="CSQnDS5+VAUANF8JOlxVCWs=" value="&quot;fgZmWw==&quot;"/>
    <we:property name="CSQnDS5+VB4APnsBNg==" value="&quot;aw==&quot;"/>
    <we:property name="CSQnDS5+VBwDLA==" value="&quot;fgVmWW8=&quot;"/>
    <we:property name="CSQnDS5+VCAOKkANKm9CEil9" value="&quot;aw==&quot;"/>
    <we:property name="CSQnDS5+VCAOKkANKm9CHzZ9" value="&quot;enFi&quot;"/>
    <we:property name="CSQnDS5+VCAOKkANKm9VFD0=" value="&quot;HR4F&quot;"/>
    <we:property name="CSQnDS5+VCAOKkANKm9cEil9" value="&quot;fgdmWw==&quot;"/>
    <we:property name="CSQnDS5+VCAOKkANKm9eDzc=" value="&quot;aw==&quot;"/>
    <we:property name="CSQnDS5+VCAOKkANKm9eHz0=" value="&quot;aw==&quot;"/>
    <we:property name="FS4o" value="&quot;&quot;"/>
    <we:property name="UniqueID" value="&quot;20241101707562257151&quot;"/>
  </we:properties>
  <we:bindings>
    <we:binding id="Sheet1refEdit" type="matrix" appref="{AD941B48-AF2F-4DD2-9FD0-3F2A2575FBE7}"/>
    <we:binding id="Sheet1Worker" type="matrix" appref="{9B70870B-88EB-47E6-9631-B93940EBDCC0}"/>
    <we:binding id="Var$L$3" type="matrix" appref="{E1FBDE34-CA04-4AC8-9411-54199567EB24}"/>
    <we:binding id="Var$M$3" type="matrix" appref="{6D5FBDC9-32D6-429D-852B-C1A749DBDA66}"/>
    <we:binding id="refEdit" type="matrix" appref="{5462CA49-1CA8-4597-B6DD-4A09F48CF7E6}"/>
    <we:binding id="Worker" type="matrix" appref="{E7C92412-A2EF-4070-B365-C493DF4E3989}"/>
    <we:binding id="Var0" type="matrix" appref="{30BDA2EE-D3FC-4D1F-9760-2C08CAAAB608}"/>
    <we:binding id="1Var0" type="matrix" appref="{8D721946-B87B-4621-A66D-B4031ACD4B9D}"/>
    <we:binding id="Obj" type="matrix" appref="{682F8623-C343-4622-9963-0482683C9F74}"/>
    <we:binding id="Var$J$3" type="matrix" appref="{80685307-0E7F-43E0-BAA2-6E9031E06B62}"/>
    <we:binding id="Var$I$3" type="matrix" appref="{7A848C8B-0E3E-4DB6-B074-42DAB1596C7D}"/>
  </we:bindings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342CB-8FDA-4534-9307-A34CD206A76D}">
  <dimension ref="A1:Q249"/>
  <sheetViews>
    <sheetView tabSelected="1" zoomScale="89" zoomScaleNormal="89" workbookViewId="0">
      <selection activeCell="D2" sqref="D2"/>
    </sheetView>
  </sheetViews>
  <sheetFormatPr defaultRowHeight="14.5" x14ac:dyDescent="0.35"/>
  <cols>
    <col min="1" max="1" width="11.453125" bestFit="1" customWidth="1"/>
    <col min="2" max="3" width="12.1796875" bestFit="1" customWidth="1"/>
    <col min="4" max="4" width="16.08984375" bestFit="1" customWidth="1"/>
    <col min="5" max="5" width="19.81640625" bestFit="1" customWidth="1"/>
    <col min="6" max="6" width="9.54296875" bestFit="1" customWidth="1"/>
    <col min="7" max="8" width="9.54296875" customWidth="1"/>
    <col min="10" max="10" width="22.453125" bestFit="1" customWidth="1"/>
    <col min="11" max="11" width="9.7265625" bestFit="1" customWidth="1"/>
    <col min="12" max="12" width="10.54296875" bestFit="1" customWidth="1"/>
    <col min="14" max="14" width="11.6328125" bestFit="1" customWidth="1"/>
    <col min="15" max="15" width="22.453125" bestFit="1" customWidth="1"/>
    <col min="16" max="16" width="21" bestFit="1" customWidth="1"/>
  </cols>
  <sheetData>
    <row r="1" spans="1:17" x14ac:dyDescent="0.35">
      <c r="A1" t="s">
        <v>0</v>
      </c>
      <c r="B1" t="s">
        <v>10</v>
      </c>
      <c r="C1" t="s">
        <v>12</v>
      </c>
      <c r="D1" t="s">
        <v>11</v>
      </c>
      <c r="E1" t="s">
        <v>13</v>
      </c>
      <c r="F1" t="s">
        <v>1</v>
      </c>
      <c r="K1" t="s">
        <v>10</v>
      </c>
      <c r="L1" t="s">
        <v>12</v>
      </c>
    </row>
    <row r="2" spans="1:17" x14ac:dyDescent="0.35">
      <c r="A2" s="1">
        <v>45555</v>
      </c>
      <c r="B2" s="2">
        <v>3797.2</v>
      </c>
      <c r="C2" s="2">
        <v>2971.85</v>
      </c>
      <c r="D2" s="3">
        <f>LN(B2/B3)</f>
        <v>4.2886522189594465E-3</v>
      </c>
      <c r="E2" s="3">
        <f>LN(C2/C3)</f>
        <v>1.0996186046983571E-2</v>
      </c>
      <c r="F2" s="5">
        <f>D2*$K$2+E2*$L$2</f>
        <v>764.24191329715086</v>
      </c>
      <c r="G2" s="5"/>
      <c r="H2" s="5"/>
      <c r="J2" t="s">
        <v>1</v>
      </c>
      <c r="K2" s="4">
        <v>50000</v>
      </c>
      <c r="L2" s="4">
        <v>50000</v>
      </c>
      <c r="M2" s="4"/>
      <c r="N2" s="4"/>
    </row>
    <row r="3" spans="1:17" x14ac:dyDescent="0.35">
      <c r="A3" s="1">
        <v>45554</v>
      </c>
      <c r="B3" s="2">
        <v>3780.95</v>
      </c>
      <c r="C3" s="2">
        <v>2939.35</v>
      </c>
      <c r="D3" s="3">
        <f t="shared" ref="D3:D66" si="0">LN(B3/B4)</f>
        <v>1.4814493657419502E-2</v>
      </c>
      <c r="E3" s="3">
        <f t="shared" ref="E3:E66" si="1">LN(C3/C4)</f>
        <v>4.2446260191694512E-3</v>
      </c>
      <c r="F3" s="5">
        <f>D3*$K$2+E3*$L$2</f>
        <v>952.95598382944763</v>
      </c>
      <c r="G3" s="5"/>
      <c r="H3" s="5"/>
      <c r="J3" t="s">
        <v>6</v>
      </c>
      <c r="K3" s="6">
        <v>0.5</v>
      </c>
      <c r="L3" s="6">
        <v>0.5</v>
      </c>
      <c r="M3" s="12">
        <f>K3+L3</f>
        <v>1</v>
      </c>
    </row>
    <row r="4" spans="1:17" x14ac:dyDescent="0.35">
      <c r="A4" s="1">
        <v>45553</v>
      </c>
      <c r="B4" s="2">
        <v>3725.35</v>
      </c>
      <c r="C4" s="2">
        <v>2926.9</v>
      </c>
      <c r="D4" s="3">
        <f t="shared" si="0"/>
        <v>-1.1224301216854374E-2</v>
      </c>
      <c r="E4" s="3">
        <f t="shared" si="1"/>
        <v>-6.029141996775355E-3</v>
      </c>
      <c r="F4" s="5">
        <f>D4*$K$2+E4*$L$2</f>
        <v>-862.6721606814865</v>
      </c>
      <c r="G4" s="5"/>
      <c r="H4" s="5"/>
      <c r="K4" s="6"/>
    </row>
    <row r="5" spans="1:17" x14ac:dyDescent="0.35">
      <c r="A5" s="1">
        <v>45552</v>
      </c>
      <c r="B5" s="2">
        <v>3767.4</v>
      </c>
      <c r="C5" s="2">
        <v>2944.6</v>
      </c>
      <c r="D5" s="3">
        <f t="shared" si="0"/>
        <v>7.1257152490100629E-3</v>
      </c>
      <c r="E5" s="3">
        <f t="shared" si="1"/>
        <v>6.4545719292854553E-4</v>
      </c>
      <c r="F5" s="5">
        <f t="shared" ref="F5:F34" si="2">D5*$K$2+E5*$L$2</f>
        <v>388.55862209693043</v>
      </c>
      <c r="G5" s="5"/>
      <c r="H5" s="5"/>
      <c r="J5" t="s">
        <v>8</v>
      </c>
      <c r="K5" s="6">
        <v>7.0000000000000007E-2</v>
      </c>
      <c r="L5" s="10"/>
      <c r="M5" s="10"/>
    </row>
    <row r="6" spans="1:17" x14ac:dyDescent="0.35">
      <c r="A6" s="1">
        <v>45551</v>
      </c>
      <c r="B6" s="2">
        <v>3740.65</v>
      </c>
      <c r="C6" s="2">
        <v>2942.7</v>
      </c>
      <c r="D6" s="3">
        <f t="shared" si="0"/>
        <v>-7.0195355929323182E-3</v>
      </c>
      <c r="E6" s="3">
        <f t="shared" si="1"/>
        <v>-8.6617588784908164E-4</v>
      </c>
      <c r="F6" s="5">
        <f t="shared" si="2"/>
        <v>-394.28557403907001</v>
      </c>
      <c r="G6" s="5"/>
      <c r="H6" s="5"/>
    </row>
    <row r="7" spans="1:17" x14ac:dyDescent="0.35">
      <c r="A7" s="1">
        <v>45548</v>
      </c>
      <c r="B7" s="2">
        <v>3767</v>
      </c>
      <c r="C7" s="2">
        <v>2945.25</v>
      </c>
      <c r="D7" s="3">
        <f t="shared" si="0"/>
        <v>7.3029048888833192E-4</v>
      </c>
      <c r="E7" s="3">
        <f t="shared" si="1"/>
        <v>-4.8604209251671537E-3</v>
      </c>
      <c r="F7" s="5">
        <f t="shared" si="2"/>
        <v>-206.50652181394108</v>
      </c>
      <c r="G7" s="5"/>
      <c r="H7" s="5"/>
    </row>
    <row r="8" spans="1:17" x14ac:dyDescent="0.35">
      <c r="A8" s="1">
        <v>45547</v>
      </c>
      <c r="B8" s="2">
        <v>3764.25</v>
      </c>
      <c r="C8" s="2">
        <v>2959.6</v>
      </c>
      <c r="D8" s="3">
        <f t="shared" si="0"/>
        <v>1.4220309591038484E-2</v>
      </c>
      <c r="E8" s="3">
        <f t="shared" si="1"/>
        <v>1.930943902676599E-2</v>
      </c>
      <c r="F8" s="5">
        <f t="shared" si="2"/>
        <v>1676.4874308902235</v>
      </c>
      <c r="G8" s="5"/>
      <c r="H8" s="5"/>
      <c r="K8" t="s">
        <v>10</v>
      </c>
      <c r="L8" t="s">
        <v>12</v>
      </c>
    </row>
    <row r="9" spans="1:17" x14ac:dyDescent="0.35">
      <c r="A9" s="1">
        <v>45546</v>
      </c>
      <c r="B9" s="2">
        <v>3711.1</v>
      </c>
      <c r="C9" s="2">
        <v>2903</v>
      </c>
      <c r="D9" s="3">
        <f t="shared" si="0"/>
        <v>-4.3826110344503998E-3</v>
      </c>
      <c r="E9" s="3">
        <f t="shared" si="1"/>
        <v>-6.882906653623266E-3</v>
      </c>
      <c r="F9" s="5">
        <f t="shared" si="2"/>
        <v>-563.27588440368334</v>
      </c>
      <c r="G9" s="5"/>
      <c r="H9" s="5"/>
      <c r="J9" t="s">
        <v>7</v>
      </c>
      <c r="K9" s="11">
        <f>EXP(AVERAGE(D2:D246)*252)-1</f>
        <v>0.16891380362462138</v>
      </c>
      <c r="L9" s="11">
        <f>EXP(AVERAGE(E2:E246)*252)-1</f>
        <v>0.27732103805753661</v>
      </c>
      <c r="M9" s="3"/>
      <c r="N9" s="3"/>
      <c r="O9" s="3"/>
      <c r="P9" s="11"/>
      <c r="Q9" s="11"/>
    </row>
    <row r="10" spans="1:17" x14ac:dyDescent="0.35">
      <c r="A10" s="1">
        <v>45545</v>
      </c>
      <c r="B10" s="2">
        <v>3727.4</v>
      </c>
      <c r="C10" s="2">
        <v>2923.05</v>
      </c>
      <c r="D10" s="3">
        <f t="shared" si="0"/>
        <v>1.1562538169258608E-2</v>
      </c>
      <c r="E10" s="3">
        <f t="shared" si="1"/>
        <v>-6.3270036909154491E-4</v>
      </c>
      <c r="F10" s="5">
        <f t="shared" si="2"/>
        <v>546.49189000835315</v>
      </c>
      <c r="G10" s="5"/>
      <c r="H10" s="5"/>
      <c r="J10" t="s">
        <v>2</v>
      </c>
      <c r="K10" s="11">
        <f>SQRT(_xlfn.VAR.P(D2:D248)*252)</f>
        <v>0.22339531354314537</v>
      </c>
      <c r="L10" s="11">
        <f>SQRT(_xlfn.VAR.P(E2:E248)*252)</f>
        <v>0.20990722550702842</v>
      </c>
      <c r="P10" s="11"/>
      <c r="Q10" s="11"/>
    </row>
    <row r="11" spans="1:17" x14ac:dyDescent="0.35">
      <c r="A11" s="1">
        <v>45544</v>
      </c>
      <c r="B11" s="2">
        <v>3684.55</v>
      </c>
      <c r="C11" s="2">
        <v>2924.9</v>
      </c>
      <c r="D11" s="3">
        <f t="shared" si="0"/>
        <v>-2.9674617476352868E-3</v>
      </c>
      <c r="E11" s="3">
        <f t="shared" si="1"/>
        <v>-1.6226699036653253E-3</v>
      </c>
      <c r="F11" s="5">
        <f t="shared" si="2"/>
        <v>-229.50658256503061</v>
      </c>
      <c r="G11" s="5"/>
      <c r="H11" s="5"/>
      <c r="J11" t="s">
        <v>3</v>
      </c>
      <c r="K11" s="3">
        <f>CORREL(D2:D248,E2:E248)</f>
        <v>0.31234992053922866</v>
      </c>
      <c r="P11" s="3"/>
    </row>
    <row r="12" spans="1:17" x14ac:dyDescent="0.35">
      <c r="A12" s="1">
        <v>45541</v>
      </c>
      <c r="B12" s="2">
        <v>3695.5</v>
      </c>
      <c r="C12" s="2">
        <v>2929.65</v>
      </c>
      <c r="D12" s="3">
        <f t="shared" si="0"/>
        <v>-7.3736407474698593E-3</v>
      </c>
      <c r="E12" s="3">
        <f t="shared" si="1"/>
        <v>-1.9034992198820495E-2</v>
      </c>
      <c r="F12" s="5">
        <f t="shared" si="2"/>
        <v>-1320.4316473145177</v>
      </c>
      <c r="G12" s="5"/>
      <c r="H12" s="5"/>
      <c r="J12" t="s">
        <v>4</v>
      </c>
      <c r="K12" s="11">
        <f>(K9*K3+L9*L3)</f>
        <v>0.22311742084107899</v>
      </c>
      <c r="L12" s="5"/>
      <c r="M12" s="5"/>
      <c r="N12" s="5"/>
      <c r="P12" s="11"/>
    </row>
    <row r="13" spans="1:17" x14ac:dyDescent="0.35">
      <c r="A13" s="1">
        <v>45540</v>
      </c>
      <c r="B13" s="2">
        <v>3722.85</v>
      </c>
      <c r="C13" s="2">
        <v>2985.95</v>
      </c>
      <c r="D13" s="3">
        <f t="shared" si="0"/>
        <v>3.1419053805688484E-2</v>
      </c>
      <c r="E13" s="3">
        <f t="shared" si="1"/>
        <v>-1.4347591528554429E-2</v>
      </c>
      <c r="F13" s="5">
        <f t="shared" si="2"/>
        <v>853.57311385670266</v>
      </c>
      <c r="G13" s="5"/>
      <c r="H13" s="5"/>
      <c r="J13" t="s">
        <v>5</v>
      </c>
      <c r="K13" s="11">
        <f>SQRT(K3*K3*K10*K10+L3*L3*L10*L10+2*K11*K3*L3*K10*L10)</f>
        <v>0.17554210024198105</v>
      </c>
      <c r="P13" s="11"/>
    </row>
    <row r="14" spans="1:17" x14ac:dyDescent="0.35">
      <c r="A14" s="1">
        <v>45539</v>
      </c>
      <c r="B14" s="2">
        <v>3607.7</v>
      </c>
      <c r="C14" s="2">
        <v>3029.1</v>
      </c>
      <c r="D14" s="3">
        <f t="shared" si="0"/>
        <v>-3.7212047616383337E-3</v>
      </c>
      <c r="E14" s="3">
        <f t="shared" si="1"/>
        <v>3.5883524658882264E-3</v>
      </c>
      <c r="F14" s="5">
        <f t="shared" si="2"/>
        <v>-6.6426147875053516</v>
      </c>
      <c r="G14" s="5"/>
      <c r="H14" s="5"/>
      <c r="P14" s="6"/>
    </row>
    <row r="15" spans="1:17" x14ac:dyDescent="0.35">
      <c r="A15" s="1">
        <v>45538</v>
      </c>
      <c r="B15" s="2">
        <v>3621.15</v>
      </c>
      <c r="C15" s="2">
        <v>3018.25</v>
      </c>
      <c r="D15" s="3">
        <f t="shared" si="0"/>
        <v>9.3221366753776028E-3</v>
      </c>
      <c r="E15" s="3">
        <f t="shared" si="1"/>
        <v>-4.7101686057084433E-3</v>
      </c>
      <c r="F15" s="5">
        <f t="shared" si="2"/>
        <v>230.59840348345801</v>
      </c>
      <c r="G15" s="5"/>
      <c r="H15" s="5"/>
      <c r="J15" t="s">
        <v>9</v>
      </c>
      <c r="K15" s="3">
        <f>(K12-K5)/K13</f>
        <v>0.87225469348953832</v>
      </c>
      <c r="P15" s="3"/>
    </row>
    <row r="16" spans="1:17" x14ac:dyDescent="0.35">
      <c r="A16" s="1">
        <v>45537</v>
      </c>
      <c r="B16" s="2">
        <v>3587.55</v>
      </c>
      <c r="C16" s="2">
        <v>3032.5</v>
      </c>
      <c r="D16" s="3">
        <f t="shared" si="0"/>
        <v>6.2633895534207331E-3</v>
      </c>
      <c r="E16" s="3">
        <f t="shared" si="1"/>
        <v>4.3789056627206533E-3</v>
      </c>
      <c r="F16" s="5">
        <f t="shared" si="2"/>
        <v>532.11476080706927</v>
      </c>
      <c r="G16" s="5"/>
      <c r="H16" s="5"/>
    </row>
    <row r="17" spans="1:14" x14ac:dyDescent="0.35">
      <c r="A17" s="1">
        <v>45534</v>
      </c>
      <c r="B17" s="2">
        <v>3565.15</v>
      </c>
      <c r="C17" s="2">
        <v>3019.25</v>
      </c>
      <c r="D17" s="3">
        <f t="shared" si="0"/>
        <v>9.002152828585611E-3</v>
      </c>
      <c r="E17" s="3">
        <f t="shared" si="1"/>
        <v>-7.4574267832977258E-3</v>
      </c>
      <c r="F17" s="5">
        <f t="shared" si="2"/>
        <v>77.236302264394226</v>
      </c>
      <c r="G17" s="5"/>
      <c r="H17" s="5"/>
      <c r="J17" t="s">
        <v>14</v>
      </c>
      <c r="K17" s="6">
        <v>0.99</v>
      </c>
    </row>
    <row r="18" spans="1:14" x14ac:dyDescent="0.35">
      <c r="A18" s="1">
        <v>45533</v>
      </c>
      <c r="B18" s="2">
        <v>3533.2</v>
      </c>
      <c r="C18" s="2">
        <v>3041.85</v>
      </c>
      <c r="D18" s="3">
        <f t="shared" si="0"/>
        <v>1.6145711440080208E-3</v>
      </c>
      <c r="E18" s="3">
        <f t="shared" si="1"/>
        <v>1.4987570329738608E-2</v>
      </c>
      <c r="F18" s="5">
        <f t="shared" si="2"/>
        <v>830.10707368733142</v>
      </c>
      <c r="G18" s="5"/>
      <c r="H18" s="5"/>
    </row>
    <row r="19" spans="1:14" x14ac:dyDescent="0.35">
      <c r="A19" s="1">
        <v>45532</v>
      </c>
      <c r="B19" s="2">
        <v>3527.5</v>
      </c>
      <c r="C19" s="2">
        <v>2996.6</v>
      </c>
      <c r="D19" s="3">
        <f t="shared" si="0"/>
        <v>-6.7102494414286234E-3</v>
      </c>
      <c r="E19" s="3">
        <f t="shared" si="1"/>
        <v>-1.4339310502010213E-3</v>
      </c>
      <c r="F19" s="5">
        <f t="shared" si="2"/>
        <v>-407.2090245814822</v>
      </c>
      <c r="G19" s="5"/>
      <c r="H19" s="5"/>
      <c r="J19" t="s">
        <v>15</v>
      </c>
      <c r="K19" s="13">
        <f>PERCENTILE(F2:F247,1-K17)</f>
        <v>-3148.3176423501941</v>
      </c>
      <c r="L19" s="9"/>
      <c r="M19" s="7"/>
      <c r="N19" s="7"/>
    </row>
    <row r="20" spans="1:14" x14ac:dyDescent="0.35">
      <c r="A20" s="1">
        <v>45531</v>
      </c>
      <c r="B20" s="2">
        <v>3551.25</v>
      </c>
      <c r="C20" s="2">
        <v>3000.9</v>
      </c>
      <c r="D20" s="3">
        <f t="shared" si="0"/>
        <v>-2.198808899147962E-2</v>
      </c>
      <c r="E20" s="3">
        <f t="shared" si="1"/>
        <v>-8.0649613226296251E-3</v>
      </c>
      <c r="F20" s="5">
        <f t="shared" si="2"/>
        <v>-1502.6525157054623</v>
      </c>
      <c r="G20" s="5"/>
      <c r="H20" s="5"/>
      <c r="K20" s="14"/>
      <c r="L20" s="9"/>
      <c r="M20" s="7"/>
      <c r="N20" s="13"/>
    </row>
    <row r="21" spans="1:14" x14ac:dyDescent="0.35">
      <c r="A21" s="1">
        <v>45530</v>
      </c>
      <c r="B21" s="2">
        <v>3630.2</v>
      </c>
      <c r="C21" s="2">
        <v>3025.2</v>
      </c>
      <c r="D21" s="3">
        <f t="shared" si="0"/>
        <v>1.6722147386192539E-2</v>
      </c>
      <c r="E21" s="3">
        <f t="shared" si="1"/>
        <v>8.3815831371848448E-3</v>
      </c>
      <c r="F21" s="5">
        <f t="shared" si="2"/>
        <v>1255.1865261688692</v>
      </c>
      <c r="G21" s="5"/>
      <c r="H21" s="5"/>
      <c r="J21" s="8" t="s">
        <v>10</v>
      </c>
      <c r="K21" s="9">
        <f>PERCENTILE(D2:D248,1-K17)</f>
        <v>-3.4862457499809263E-2</v>
      </c>
      <c r="L21" s="9"/>
    </row>
    <row r="22" spans="1:14" x14ac:dyDescent="0.35">
      <c r="A22" s="1">
        <v>45527</v>
      </c>
      <c r="B22" s="2">
        <v>3570</v>
      </c>
      <c r="C22" s="2">
        <v>2999.95</v>
      </c>
      <c r="D22" s="3">
        <f t="shared" si="0"/>
        <v>-9.5897255871975114E-3</v>
      </c>
      <c r="E22" s="3">
        <f t="shared" si="1"/>
        <v>1.234115096095527E-3</v>
      </c>
      <c r="F22" s="5">
        <f t="shared" si="2"/>
        <v>-417.78052455509925</v>
      </c>
      <c r="G22" s="5"/>
      <c r="H22" s="5"/>
      <c r="K22" s="9"/>
      <c r="L22" s="9"/>
      <c r="M22" s="7"/>
      <c r="N22" s="7"/>
    </row>
    <row r="23" spans="1:14" x14ac:dyDescent="0.35">
      <c r="A23" s="1">
        <v>45526</v>
      </c>
      <c r="B23" s="2">
        <v>3604.4</v>
      </c>
      <c r="C23" s="2">
        <v>2996.25</v>
      </c>
      <c r="D23" s="3">
        <f t="shared" si="0"/>
        <v>1.2282423276105847E-2</v>
      </c>
      <c r="E23" s="3">
        <f t="shared" si="1"/>
        <v>-3.6705819952955523E-4</v>
      </c>
      <c r="F23" s="5">
        <f t="shared" si="2"/>
        <v>595.76825382881452</v>
      </c>
      <c r="G23" s="5"/>
      <c r="H23" s="5"/>
      <c r="J23" t="s">
        <v>12</v>
      </c>
      <c r="K23" s="9">
        <f>PERCENTILE(E2:E248, 1-K17)</f>
        <v>-3.274674556556334E-2</v>
      </c>
      <c r="L23" s="9"/>
    </row>
    <row r="24" spans="1:14" x14ac:dyDescent="0.35">
      <c r="A24" s="1">
        <v>45525</v>
      </c>
      <c r="B24" s="2">
        <v>3560.4</v>
      </c>
      <c r="C24" s="2">
        <v>2997.35</v>
      </c>
      <c r="D24" s="3">
        <f t="shared" si="0"/>
        <v>2.4307196478366443E-2</v>
      </c>
      <c r="E24" s="3">
        <f t="shared" si="1"/>
        <v>1.819927872191674E-3</v>
      </c>
      <c r="F24" s="5">
        <f t="shared" si="2"/>
        <v>1306.356217527906</v>
      </c>
      <c r="G24" s="5"/>
      <c r="H24" s="5"/>
      <c r="K24" s="9"/>
      <c r="L24" s="9"/>
    </row>
    <row r="25" spans="1:14" x14ac:dyDescent="0.35">
      <c r="A25" s="1">
        <v>45524</v>
      </c>
      <c r="B25" s="2">
        <v>3474.9</v>
      </c>
      <c r="C25" s="2">
        <v>2991.9</v>
      </c>
      <c r="D25" s="3">
        <f t="shared" si="0"/>
        <v>2.8963599627374582E-3</v>
      </c>
      <c r="E25" s="3">
        <f t="shared" si="1"/>
        <v>5.0597390435192053E-3</v>
      </c>
      <c r="F25" s="5">
        <f t="shared" si="2"/>
        <v>397.80495031283317</v>
      </c>
      <c r="G25" s="5"/>
      <c r="H25" s="5"/>
    </row>
    <row r="26" spans="1:14" x14ac:dyDescent="0.35">
      <c r="A26" s="1">
        <v>45523</v>
      </c>
      <c r="B26" s="2">
        <v>3464.85</v>
      </c>
      <c r="C26" s="2">
        <v>2976.8</v>
      </c>
      <c r="D26" s="3">
        <f t="shared" si="0"/>
        <v>5.8180087696601259E-3</v>
      </c>
      <c r="E26" s="3">
        <f t="shared" si="1"/>
        <v>6.8765861216811743E-3</v>
      </c>
      <c r="F26" s="5">
        <f t="shared" si="2"/>
        <v>634.72974456706493</v>
      </c>
      <c r="G26" s="5"/>
      <c r="H26" s="5"/>
    </row>
    <row r="27" spans="1:14" x14ac:dyDescent="0.35">
      <c r="A27" s="1">
        <v>45520</v>
      </c>
      <c r="B27" s="2">
        <v>3444.75</v>
      </c>
      <c r="C27" s="2">
        <v>2956.4</v>
      </c>
      <c r="D27" s="3">
        <f t="shared" si="0"/>
        <v>1.2443748179458048E-2</v>
      </c>
      <c r="E27" s="3">
        <f t="shared" si="1"/>
        <v>1.1122374483925009E-2</v>
      </c>
      <c r="F27" s="5">
        <f t="shared" si="2"/>
        <v>1178.3061331691529</v>
      </c>
      <c r="G27" s="5"/>
      <c r="H27" s="5"/>
    </row>
    <row r="28" spans="1:14" x14ac:dyDescent="0.35">
      <c r="A28" s="1">
        <v>45518</v>
      </c>
      <c r="B28" s="2">
        <v>3402.15</v>
      </c>
      <c r="C28" s="2">
        <v>2923.7</v>
      </c>
      <c r="D28" s="3">
        <f t="shared" si="0"/>
        <v>5.4821305342992845E-3</v>
      </c>
      <c r="E28" s="3">
        <f t="shared" si="1"/>
        <v>-1.2134783020273387E-3</v>
      </c>
      <c r="F28" s="5">
        <f t="shared" si="2"/>
        <v>213.43261161359729</v>
      </c>
      <c r="G28" s="5"/>
      <c r="H28" s="5"/>
    </row>
    <row r="29" spans="1:14" x14ac:dyDescent="0.35">
      <c r="A29" s="1">
        <v>45517</v>
      </c>
      <c r="B29" s="2">
        <v>3383.55</v>
      </c>
      <c r="C29" s="2">
        <v>2927.25</v>
      </c>
      <c r="D29" s="3">
        <f t="shared" si="0"/>
        <v>1.8704679921911712E-2</v>
      </c>
      <c r="E29" s="3">
        <f t="shared" si="1"/>
        <v>2.051808875766318E-3</v>
      </c>
      <c r="F29" s="5">
        <f t="shared" si="2"/>
        <v>1037.8244398839015</v>
      </c>
      <c r="G29" s="5"/>
      <c r="H29" s="5"/>
    </row>
    <row r="30" spans="1:14" x14ac:dyDescent="0.35">
      <c r="A30" s="1">
        <v>45516</v>
      </c>
      <c r="B30" s="2">
        <v>3320.85</v>
      </c>
      <c r="C30" s="2">
        <v>2921.25</v>
      </c>
      <c r="D30" s="3">
        <f t="shared" si="0"/>
        <v>-3.2619099804985625E-3</v>
      </c>
      <c r="E30" s="3">
        <f t="shared" si="1"/>
        <v>-9.3188745626515881E-3</v>
      </c>
      <c r="F30" s="5">
        <f t="shared" si="2"/>
        <v>-629.03922715750753</v>
      </c>
      <c r="G30" s="5"/>
      <c r="H30" s="5"/>
    </row>
    <row r="31" spans="1:14" x14ac:dyDescent="0.35">
      <c r="A31" s="1">
        <v>45513</v>
      </c>
      <c r="B31" s="2">
        <v>3331.7</v>
      </c>
      <c r="C31" s="2">
        <v>2948.6</v>
      </c>
      <c r="D31" s="3">
        <f t="shared" si="0"/>
        <v>1.0621384665487836E-2</v>
      </c>
      <c r="E31" s="3">
        <f t="shared" si="1"/>
        <v>1.7223374865208422E-2</v>
      </c>
      <c r="F31" s="5">
        <f t="shared" si="2"/>
        <v>1392.2379765348128</v>
      </c>
      <c r="G31" s="5"/>
      <c r="H31" s="5"/>
    </row>
    <row r="32" spans="1:14" x14ac:dyDescent="0.35">
      <c r="A32" s="1">
        <v>45512</v>
      </c>
      <c r="B32" s="2">
        <v>3296.5</v>
      </c>
      <c r="C32" s="2">
        <v>2898.25</v>
      </c>
      <c r="D32" s="3">
        <f t="shared" si="0"/>
        <v>-8.98424373854456E-3</v>
      </c>
      <c r="E32" s="3">
        <f t="shared" si="1"/>
        <v>-1.077585540049923E-2</v>
      </c>
      <c r="F32" s="5">
        <f t="shared" si="2"/>
        <v>-988.00495695218956</v>
      </c>
      <c r="G32" s="5"/>
      <c r="H32" s="5"/>
    </row>
    <row r="33" spans="1:8" x14ac:dyDescent="0.35">
      <c r="A33" s="1">
        <v>45511</v>
      </c>
      <c r="B33" s="2">
        <v>3326.25</v>
      </c>
      <c r="C33" s="2">
        <v>2929.65</v>
      </c>
      <c r="D33" s="3">
        <f t="shared" si="0"/>
        <v>-2.6571206157800249E-3</v>
      </c>
      <c r="E33" s="3">
        <f t="shared" si="1"/>
        <v>6.0084915647197991E-3</v>
      </c>
      <c r="F33" s="5">
        <f t="shared" si="2"/>
        <v>167.5685474469887</v>
      </c>
      <c r="G33" s="5"/>
      <c r="H33" s="5"/>
    </row>
    <row r="34" spans="1:8" x14ac:dyDescent="0.35">
      <c r="A34" s="1">
        <v>45510</v>
      </c>
      <c r="B34" s="2">
        <v>3335.1</v>
      </c>
      <c r="C34" s="2">
        <v>2912.1</v>
      </c>
      <c r="D34" s="3">
        <f t="shared" si="0"/>
        <v>-1.2174102271952923E-2</v>
      </c>
      <c r="E34" s="3">
        <f t="shared" si="1"/>
        <v>6.0102647881317191E-3</v>
      </c>
      <c r="F34" s="5">
        <f t="shared" si="2"/>
        <v>-308.19187419106015</v>
      </c>
      <c r="G34" s="5"/>
      <c r="H34" s="5"/>
    </row>
    <row r="35" spans="1:8" x14ac:dyDescent="0.35">
      <c r="A35" s="1">
        <v>45509</v>
      </c>
      <c r="B35" s="2">
        <v>3375.95</v>
      </c>
      <c r="C35" s="2">
        <v>2894.65</v>
      </c>
      <c r="D35" s="3">
        <f t="shared" si="0"/>
        <v>-2.527078307792836E-2</v>
      </c>
      <c r="E35" s="3">
        <f t="shared" si="1"/>
        <v>-3.5297981771703013E-2</v>
      </c>
      <c r="F35" s="5">
        <f t="shared" ref="F35:F66" si="3">D35*$K$2+E35*$L$2</f>
        <v>-3028.4382424815685</v>
      </c>
      <c r="G35" s="5"/>
      <c r="H35" s="5"/>
    </row>
    <row r="36" spans="1:8" x14ac:dyDescent="0.35">
      <c r="A36" s="1">
        <v>45506</v>
      </c>
      <c r="B36" s="2">
        <v>3462.35</v>
      </c>
      <c r="C36" s="2">
        <v>2998.65</v>
      </c>
      <c r="D36" s="3">
        <f t="shared" si="0"/>
        <v>-1.7314272725467833E-3</v>
      </c>
      <c r="E36" s="3">
        <f t="shared" si="1"/>
        <v>-1.0598432332200328E-2</v>
      </c>
      <c r="F36" s="5">
        <f t="shared" si="3"/>
        <v>-616.4929802373556</v>
      </c>
      <c r="G36" s="5"/>
      <c r="H36" s="5"/>
    </row>
    <row r="37" spans="1:8" x14ac:dyDescent="0.35">
      <c r="A37" s="1">
        <v>45505</v>
      </c>
      <c r="B37" s="2">
        <v>3468.35</v>
      </c>
      <c r="C37" s="2">
        <v>3030.6</v>
      </c>
      <c r="D37" s="3">
        <f t="shared" si="0"/>
        <v>2.713901742224334E-3</v>
      </c>
      <c r="E37" s="3">
        <f t="shared" si="1"/>
        <v>6.5381887976858621E-3</v>
      </c>
      <c r="F37" s="5">
        <f t="shared" si="3"/>
        <v>462.60452699550979</v>
      </c>
      <c r="G37" s="5"/>
      <c r="H37" s="5"/>
    </row>
    <row r="38" spans="1:8" x14ac:dyDescent="0.35">
      <c r="A38" s="1">
        <v>45504</v>
      </c>
      <c r="B38" s="2">
        <v>3458.95</v>
      </c>
      <c r="C38" s="2">
        <v>3010.85</v>
      </c>
      <c r="D38" s="3">
        <f t="shared" si="0"/>
        <v>-2.6850691729521175E-3</v>
      </c>
      <c r="E38" s="3">
        <f t="shared" si="1"/>
        <v>-5.1183203097104248E-3</v>
      </c>
      <c r="F38" s="5">
        <f t="shared" si="3"/>
        <v>-390.1694741331271</v>
      </c>
      <c r="G38" s="5"/>
      <c r="H38" s="5"/>
    </row>
    <row r="39" spans="1:8" x14ac:dyDescent="0.35">
      <c r="A39" s="1">
        <v>45503</v>
      </c>
      <c r="B39" s="2">
        <v>3468.25</v>
      </c>
      <c r="C39" s="2">
        <v>3026.3</v>
      </c>
      <c r="D39" s="3">
        <f t="shared" si="0"/>
        <v>1.6439443185583713E-2</v>
      </c>
      <c r="E39" s="3">
        <f t="shared" si="1"/>
        <v>-4.5825514958326144E-3</v>
      </c>
      <c r="F39" s="5">
        <f t="shared" si="3"/>
        <v>592.84458448755504</v>
      </c>
      <c r="G39" s="5"/>
      <c r="H39" s="5"/>
    </row>
    <row r="40" spans="1:8" x14ac:dyDescent="0.35">
      <c r="A40" s="1">
        <v>45502</v>
      </c>
      <c r="B40" s="2">
        <v>3411.7</v>
      </c>
      <c r="C40" s="2">
        <v>3040.2</v>
      </c>
      <c r="D40" s="3">
        <f t="shared" si="0"/>
        <v>-2.3879440735661606E-2</v>
      </c>
      <c r="E40" s="3">
        <f t="shared" si="1"/>
        <v>7.3123752562721522E-3</v>
      </c>
      <c r="F40" s="5">
        <f t="shared" si="3"/>
        <v>-828.35327396947264</v>
      </c>
      <c r="G40" s="5"/>
      <c r="H40" s="5"/>
    </row>
    <row r="41" spans="1:8" x14ac:dyDescent="0.35">
      <c r="A41" s="1">
        <v>45499</v>
      </c>
      <c r="B41" s="2">
        <v>3494.15</v>
      </c>
      <c r="C41" s="2">
        <v>3018.05</v>
      </c>
      <c r="D41" s="3">
        <f t="shared" si="0"/>
        <v>2.5610280918408581E-2</v>
      </c>
      <c r="E41" s="3">
        <f t="shared" si="1"/>
        <v>1.1078184546698582E-2</v>
      </c>
      <c r="F41" s="5">
        <f t="shared" si="3"/>
        <v>1834.4232732553583</v>
      </c>
      <c r="G41" s="5"/>
      <c r="H41" s="5"/>
    </row>
    <row r="42" spans="1:8" x14ac:dyDescent="0.35">
      <c r="A42" s="1">
        <v>45498</v>
      </c>
      <c r="B42" s="2">
        <v>3405.8</v>
      </c>
      <c r="C42" s="2">
        <v>2984.8</v>
      </c>
      <c r="D42" s="3">
        <f t="shared" si="0"/>
        <v>-2.1092557334386045E-2</v>
      </c>
      <c r="E42" s="3">
        <f t="shared" si="1"/>
        <v>-2.208762318278061E-3</v>
      </c>
      <c r="F42" s="5">
        <f t="shared" si="3"/>
        <v>-1165.0659826332051</v>
      </c>
      <c r="G42" s="5"/>
      <c r="H42" s="5"/>
    </row>
    <row r="43" spans="1:8" x14ac:dyDescent="0.35">
      <c r="A43" s="1">
        <v>45497</v>
      </c>
      <c r="B43" s="2">
        <v>3478.4</v>
      </c>
      <c r="C43" s="2">
        <v>2991.4</v>
      </c>
      <c r="D43" s="3">
        <f t="shared" si="0"/>
        <v>3.3260172484934447E-3</v>
      </c>
      <c r="E43" s="3">
        <f t="shared" si="1"/>
        <v>5.2285948316291167E-3</v>
      </c>
      <c r="F43" s="5">
        <f t="shared" si="3"/>
        <v>427.73060400612809</v>
      </c>
      <c r="G43" s="5"/>
      <c r="H43" s="5"/>
    </row>
    <row r="44" spans="1:8" x14ac:dyDescent="0.35">
      <c r="A44" s="1">
        <v>45496</v>
      </c>
      <c r="B44" s="2">
        <v>3466.85</v>
      </c>
      <c r="C44" s="2">
        <v>2975.8</v>
      </c>
      <c r="D44" s="3">
        <f t="shared" si="0"/>
        <v>6.3223110127035881E-2</v>
      </c>
      <c r="E44" s="3">
        <f t="shared" si="1"/>
        <v>-8.5492770370144463E-3</v>
      </c>
      <c r="F44" s="5">
        <f t="shared" si="3"/>
        <v>2733.6916545010718</v>
      </c>
      <c r="G44" s="5"/>
      <c r="H44" s="5"/>
    </row>
    <row r="45" spans="1:8" x14ac:dyDescent="0.35">
      <c r="A45" s="1">
        <v>45495</v>
      </c>
      <c r="B45" s="2">
        <v>3254.45</v>
      </c>
      <c r="C45" s="2">
        <v>3001.35</v>
      </c>
      <c r="D45" s="3">
        <f t="shared" si="0"/>
        <v>-1.3971092862004434E-3</v>
      </c>
      <c r="E45" s="3">
        <f t="shared" si="1"/>
        <v>-3.5656997112918254E-2</v>
      </c>
      <c r="F45" s="5">
        <f t="shared" si="3"/>
        <v>-1852.7053199559348</v>
      </c>
      <c r="G45" s="5"/>
      <c r="H45" s="5"/>
    </row>
    <row r="46" spans="1:8" x14ac:dyDescent="0.35">
      <c r="A46" s="1">
        <v>45492</v>
      </c>
      <c r="B46" s="2">
        <v>3259</v>
      </c>
      <c r="C46" s="2">
        <v>3110.3</v>
      </c>
      <c r="D46" s="3">
        <f t="shared" si="0"/>
        <v>-9.5075991275060862E-4</v>
      </c>
      <c r="E46" s="3">
        <f t="shared" si="1"/>
        <v>-2.0068627660819637E-2</v>
      </c>
      <c r="F46" s="5">
        <f t="shared" si="3"/>
        <v>-1050.9693786785122</v>
      </c>
      <c r="G46" s="5"/>
      <c r="H46" s="5"/>
    </row>
    <row r="47" spans="1:8" x14ac:dyDescent="0.35">
      <c r="A47" s="1">
        <v>45491</v>
      </c>
      <c r="B47" s="2">
        <v>3262.1</v>
      </c>
      <c r="C47" s="2">
        <v>3173.35</v>
      </c>
      <c r="D47" s="3">
        <f t="shared" si="0"/>
        <v>8.6359380030293798E-3</v>
      </c>
      <c r="E47" s="3">
        <f t="shared" si="1"/>
        <v>6.5920233652747183E-3</v>
      </c>
      <c r="F47" s="5">
        <f t="shared" si="3"/>
        <v>761.39806841520499</v>
      </c>
      <c r="G47" s="5"/>
      <c r="H47" s="5"/>
    </row>
    <row r="48" spans="1:8" x14ac:dyDescent="0.35">
      <c r="A48" s="1">
        <v>45489</v>
      </c>
      <c r="B48" s="2">
        <v>3234.05</v>
      </c>
      <c r="C48" s="2">
        <v>3152.5</v>
      </c>
      <c r="D48" s="3">
        <f t="shared" si="0"/>
        <v>3.0503643053848136E-3</v>
      </c>
      <c r="E48" s="3">
        <f t="shared" si="1"/>
        <v>-1.3219140179124934E-2</v>
      </c>
      <c r="F48" s="5">
        <f t="shared" si="3"/>
        <v>-508.43879368700601</v>
      </c>
      <c r="G48" s="5"/>
      <c r="H48" s="5"/>
    </row>
    <row r="49" spans="1:8" x14ac:dyDescent="0.35">
      <c r="A49" s="1">
        <v>45488</v>
      </c>
      <c r="B49" s="2">
        <v>3224.2</v>
      </c>
      <c r="C49" s="2">
        <v>3194.45</v>
      </c>
      <c r="D49" s="3">
        <f t="shared" si="0"/>
        <v>-1.7508390679681696E-3</v>
      </c>
      <c r="E49" s="3">
        <f t="shared" si="1"/>
        <v>3.130919420056614E-4</v>
      </c>
      <c r="F49" s="5">
        <f t="shared" si="3"/>
        <v>-71.887356298125411</v>
      </c>
      <c r="G49" s="5"/>
      <c r="H49" s="5"/>
    </row>
    <row r="50" spans="1:8" x14ac:dyDescent="0.35">
      <c r="A50" s="1">
        <v>45485</v>
      </c>
      <c r="B50" s="2">
        <v>3229.85</v>
      </c>
      <c r="C50" s="2">
        <v>3193.45</v>
      </c>
      <c r="D50" s="3">
        <f t="shared" si="0"/>
        <v>-5.7884377754291007E-3</v>
      </c>
      <c r="E50" s="3">
        <f t="shared" si="1"/>
        <v>1.0118501688826817E-2</v>
      </c>
      <c r="F50" s="5">
        <f t="shared" si="3"/>
        <v>216.50319566988583</v>
      </c>
      <c r="G50" s="5"/>
      <c r="H50" s="5"/>
    </row>
    <row r="51" spans="1:8" x14ac:dyDescent="0.35">
      <c r="A51" s="1">
        <v>45484</v>
      </c>
      <c r="B51" s="2">
        <v>3248.6</v>
      </c>
      <c r="C51" s="2">
        <v>3161.3</v>
      </c>
      <c r="D51" s="3">
        <f t="shared" si="0"/>
        <v>7.2911840554225806E-3</v>
      </c>
      <c r="E51" s="3">
        <f t="shared" si="1"/>
        <v>-2.2591739139945278E-3</v>
      </c>
      <c r="F51" s="5">
        <f t="shared" si="3"/>
        <v>251.60050707140266</v>
      </c>
      <c r="G51" s="5"/>
      <c r="H51" s="5"/>
    </row>
    <row r="52" spans="1:8" x14ac:dyDescent="0.35">
      <c r="A52" s="1">
        <v>45483</v>
      </c>
      <c r="B52" s="2">
        <v>3225</v>
      </c>
      <c r="C52" s="2">
        <v>3168.45</v>
      </c>
      <c r="D52" s="3">
        <f t="shared" si="0"/>
        <v>3.0589373479240453E-3</v>
      </c>
      <c r="E52" s="3">
        <f t="shared" si="1"/>
        <v>-3.8116284925435715E-3</v>
      </c>
      <c r="F52" s="5">
        <f t="shared" si="3"/>
        <v>-37.634557230976299</v>
      </c>
      <c r="G52" s="5"/>
      <c r="H52" s="5"/>
    </row>
    <row r="53" spans="1:8" x14ac:dyDescent="0.35">
      <c r="A53" s="1">
        <v>45482</v>
      </c>
      <c r="B53" s="2">
        <v>3215.15</v>
      </c>
      <c r="C53" s="2">
        <v>3180.55</v>
      </c>
      <c r="D53" s="3">
        <f t="shared" si="0"/>
        <v>1.8505240567916567E-2</v>
      </c>
      <c r="E53" s="3">
        <f t="shared" si="1"/>
        <v>-6.6590138500890557E-3</v>
      </c>
      <c r="F53" s="5">
        <f t="shared" si="3"/>
        <v>592.31133589137562</v>
      </c>
      <c r="G53" s="5"/>
      <c r="H53" s="5"/>
    </row>
    <row r="54" spans="1:8" x14ac:dyDescent="0.35">
      <c r="A54" s="1">
        <v>45481</v>
      </c>
      <c r="B54" s="2">
        <v>3156.2</v>
      </c>
      <c r="C54" s="2">
        <v>3201.8</v>
      </c>
      <c r="D54" s="3">
        <f t="shared" si="0"/>
        <v>-3.5222416060138775E-2</v>
      </c>
      <c r="E54" s="3">
        <f t="shared" si="1"/>
        <v>7.6971088818143215E-3</v>
      </c>
      <c r="F54" s="5">
        <f t="shared" si="3"/>
        <v>-1376.2653589162228</v>
      </c>
      <c r="G54" s="5"/>
      <c r="H54" s="5"/>
    </row>
    <row r="55" spans="1:8" x14ac:dyDescent="0.35">
      <c r="A55" s="1">
        <v>45478</v>
      </c>
      <c r="B55" s="2">
        <v>3269.35</v>
      </c>
      <c r="C55" s="2">
        <v>3177.25</v>
      </c>
      <c r="D55" s="3">
        <f t="shared" si="0"/>
        <v>-2.0181296104466381E-2</v>
      </c>
      <c r="E55" s="3">
        <f t="shared" si="1"/>
        <v>2.202052288795691E-2</v>
      </c>
      <c r="F55" s="5">
        <f t="shared" si="3"/>
        <v>91.961339174526415</v>
      </c>
      <c r="G55" s="5"/>
      <c r="H55" s="5"/>
    </row>
    <row r="56" spans="1:8" x14ac:dyDescent="0.35">
      <c r="A56" s="1">
        <v>45477</v>
      </c>
      <c r="B56" s="2">
        <v>3336</v>
      </c>
      <c r="C56" s="2">
        <v>3108.05</v>
      </c>
      <c r="D56" s="3">
        <f t="shared" si="0"/>
        <v>-7.2428914726202559E-3</v>
      </c>
      <c r="E56" s="3">
        <f t="shared" si="1"/>
        <v>1.0301148523137664E-3</v>
      </c>
      <c r="F56" s="5">
        <f t="shared" si="3"/>
        <v>-310.63883101532451</v>
      </c>
      <c r="G56" s="5"/>
      <c r="H56" s="5"/>
    </row>
    <row r="57" spans="1:8" x14ac:dyDescent="0.35">
      <c r="A57" s="1">
        <v>45476</v>
      </c>
      <c r="B57" s="2">
        <v>3360.25</v>
      </c>
      <c r="C57" s="2">
        <v>3104.85</v>
      </c>
      <c r="D57" s="3">
        <f t="shared" si="0"/>
        <v>-1.1657109177718008E-2</v>
      </c>
      <c r="E57" s="3">
        <f t="shared" si="1"/>
        <v>-8.1794143470400107E-3</v>
      </c>
      <c r="F57" s="5">
        <f t="shared" si="3"/>
        <v>-991.82617623790088</v>
      </c>
      <c r="G57" s="5"/>
      <c r="H57" s="5"/>
    </row>
    <row r="58" spans="1:8" x14ac:dyDescent="0.35">
      <c r="A58" s="1">
        <v>45475</v>
      </c>
      <c r="B58" s="2">
        <v>3399.65</v>
      </c>
      <c r="C58" s="2">
        <v>3130.35</v>
      </c>
      <c r="D58" s="3">
        <f t="shared" si="0"/>
        <v>-9.3104272261901669E-3</v>
      </c>
      <c r="E58" s="3">
        <f t="shared" si="1"/>
        <v>3.2156683417520013E-3</v>
      </c>
      <c r="F58" s="5">
        <f t="shared" si="3"/>
        <v>-304.73794422190826</v>
      </c>
      <c r="G58" s="5"/>
      <c r="H58" s="5"/>
    </row>
    <row r="59" spans="1:8" x14ac:dyDescent="0.35">
      <c r="A59" s="1">
        <v>45474</v>
      </c>
      <c r="B59" s="2">
        <v>3431.45</v>
      </c>
      <c r="C59" s="2">
        <v>3120.3</v>
      </c>
      <c r="D59" s="3">
        <f t="shared" si="0"/>
        <v>7.9729489812931879E-3</v>
      </c>
      <c r="E59" s="3">
        <f t="shared" si="1"/>
        <v>-3.359411903485945E-3</v>
      </c>
      <c r="F59" s="5">
        <f t="shared" si="3"/>
        <v>230.67685389036214</v>
      </c>
      <c r="G59" s="5"/>
      <c r="H59" s="5"/>
    </row>
    <row r="60" spans="1:8" x14ac:dyDescent="0.35">
      <c r="A60" s="1">
        <v>45471</v>
      </c>
      <c r="B60" s="2">
        <v>3404.2</v>
      </c>
      <c r="C60" s="2">
        <v>3130.8</v>
      </c>
      <c r="D60" s="3">
        <f t="shared" si="0"/>
        <v>6.9567548577953641E-3</v>
      </c>
      <c r="E60" s="3">
        <f t="shared" si="1"/>
        <v>2.2514234456494912E-2</v>
      </c>
      <c r="F60" s="5">
        <f t="shared" si="3"/>
        <v>1473.5494657145139</v>
      </c>
      <c r="G60" s="5"/>
      <c r="H60" s="5"/>
    </row>
    <row r="61" spans="1:8" x14ac:dyDescent="0.35">
      <c r="A61" s="1">
        <v>45470</v>
      </c>
      <c r="B61" s="2">
        <v>3380.6</v>
      </c>
      <c r="C61" s="2">
        <v>3061.1</v>
      </c>
      <c r="D61" s="3">
        <f t="shared" si="0"/>
        <v>2.3247731971508274E-3</v>
      </c>
      <c r="E61" s="3">
        <f t="shared" si="1"/>
        <v>1.0855480503641679E-2</v>
      </c>
      <c r="F61" s="5">
        <f t="shared" si="3"/>
        <v>659.01268503962535</v>
      </c>
      <c r="G61" s="5"/>
      <c r="H61" s="5"/>
    </row>
    <row r="62" spans="1:8" x14ac:dyDescent="0.35">
      <c r="A62" s="1">
        <v>45469</v>
      </c>
      <c r="B62" s="2">
        <v>3372.75</v>
      </c>
      <c r="C62" s="2">
        <v>3028.05</v>
      </c>
      <c r="D62" s="3">
        <f t="shared" si="0"/>
        <v>-8.7673250215717057E-3</v>
      </c>
      <c r="E62" s="3">
        <f t="shared" si="1"/>
        <v>4.0350129951761099E-2</v>
      </c>
      <c r="F62" s="5">
        <f t="shared" si="3"/>
        <v>1579.1402465094698</v>
      </c>
      <c r="G62" s="5"/>
      <c r="H62" s="5"/>
    </row>
    <row r="63" spans="1:8" x14ac:dyDescent="0.35">
      <c r="A63" s="1">
        <v>45468</v>
      </c>
      <c r="B63" s="2">
        <v>3402.45</v>
      </c>
      <c r="C63" s="2">
        <v>2908.3</v>
      </c>
      <c r="D63" s="3">
        <f t="shared" si="0"/>
        <v>-2.9054431426656828E-3</v>
      </c>
      <c r="E63" s="3">
        <f t="shared" si="1"/>
        <v>8.7546425762142863E-3</v>
      </c>
      <c r="F63" s="5">
        <f t="shared" si="3"/>
        <v>292.45997167743019</v>
      </c>
      <c r="G63" s="5"/>
      <c r="H63" s="5"/>
    </row>
    <row r="64" spans="1:8" x14ac:dyDescent="0.35">
      <c r="A64" s="1">
        <v>45467</v>
      </c>
      <c r="B64" s="2">
        <v>3412.35</v>
      </c>
      <c r="C64" s="2">
        <v>2882.95</v>
      </c>
      <c r="D64" s="3">
        <f t="shared" si="0"/>
        <v>3.6993039940955621E-3</v>
      </c>
      <c r="E64" s="3">
        <f t="shared" si="1"/>
        <v>-8.7890263333307676E-3</v>
      </c>
      <c r="F64" s="5">
        <f t="shared" si="3"/>
        <v>-254.48611696176027</v>
      </c>
      <c r="G64" s="5"/>
      <c r="H64" s="5"/>
    </row>
    <row r="65" spans="1:8" x14ac:dyDescent="0.35">
      <c r="A65" s="1">
        <v>45464</v>
      </c>
      <c r="B65" s="2">
        <v>3399.75</v>
      </c>
      <c r="C65" s="2">
        <v>2908.4</v>
      </c>
      <c r="D65" s="3">
        <f t="shared" si="0"/>
        <v>-1.0591552704775282E-2</v>
      </c>
      <c r="E65" s="3">
        <f t="shared" si="1"/>
        <v>-1.3320324003260805E-2</v>
      </c>
      <c r="F65" s="5">
        <f t="shared" si="3"/>
        <v>-1195.5938354018044</v>
      </c>
      <c r="G65" s="5"/>
      <c r="H65" s="5"/>
    </row>
    <row r="66" spans="1:8" x14ac:dyDescent="0.35">
      <c r="A66" s="1">
        <v>45463</v>
      </c>
      <c r="B66" s="2">
        <v>3435.95</v>
      </c>
      <c r="C66" s="2">
        <v>2947.4</v>
      </c>
      <c r="D66" s="3">
        <f t="shared" si="0"/>
        <v>-7.6540970637166486E-3</v>
      </c>
      <c r="E66" s="3">
        <f t="shared" si="1"/>
        <v>1.0264894810567072E-2</v>
      </c>
      <c r="F66" s="5">
        <f t="shared" si="3"/>
        <v>130.53988734252124</v>
      </c>
      <c r="G66" s="5"/>
      <c r="H66" s="5"/>
    </row>
    <row r="67" spans="1:8" x14ac:dyDescent="0.35">
      <c r="A67" s="1">
        <v>45462</v>
      </c>
      <c r="B67" s="2">
        <v>3462.35</v>
      </c>
      <c r="C67" s="2">
        <v>2917.3</v>
      </c>
      <c r="D67" s="3">
        <f t="shared" ref="D67:D130" si="4">LN(B67/B68)</f>
        <v>-3.5926062890046906E-2</v>
      </c>
      <c r="E67" s="3">
        <f t="shared" ref="E67:E130" si="5">LN(C67/C68)</f>
        <v>-1.5223065202832889E-2</v>
      </c>
      <c r="F67" s="5">
        <f t="shared" ref="F67:F130" si="6">D67*$K$2+E67*$L$2</f>
        <v>-2557.4564046439896</v>
      </c>
      <c r="G67" s="5"/>
      <c r="H67" s="5"/>
    </row>
    <row r="68" spans="1:8" x14ac:dyDescent="0.35">
      <c r="A68" s="1">
        <v>45461</v>
      </c>
      <c r="B68" s="2">
        <v>3589</v>
      </c>
      <c r="C68" s="2">
        <v>2962.05</v>
      </c>
      <c r="D68" s="3">
        <f t="shared" si="4"/>
        <v>1.6561577014628622E-2</v>
      </c>
      <c r="E68" s="3">
        <f t="shared" si="5"/>
        <v>2.3491049562753201E-3</v>
      </c>
      <c r="F68" s="5">
        <f t="shared" si="6"/>
        <v>945.53409854519714</v>
      </c>
      <c r="G68" s="5"/>
      <c r="H68" s="5"/>
    </row>
    <row r="69" spans="1:8" x14ac:dyDescent="0.35">
      <c r="A69" s="1">
        <v>45457</v>
      </c>
      <c r="B69" s="2">
        <v>3530.05</v>
      </c>
      <c r="C69" s="2">
        <v>2955.1</v>
      </c>
      <c r="D69" s="3">
        <f t="shared" si="4"/>
        <v>1.652363632513057E-2</v>
      </c>
      <c r="E69" s="3">
        <f t="shared" si="5"/>
        <v>8.3594342986692861E-3</v>
      </c>
      <c r="F69" s="5">
        <f t="shared" si="6"/>
        <v>1244.1535311899927</v>
      </c>
      <c r="G69" s="5"/>
      <c r="H69" s="5"/>
    </row>
    <row r="70" spans="1:8" x14ac:dyDescent="0.35">
      <c r="A70" s="1">
        <v>45456</v>
      </c>
      <c r="B70" s="2">
        <v>3472.2</v>
      </c>
      <c r="C70" s="2">
        <v>2930.5</v>
      </c>
      <c r="D70" s="3">
        <f t="shared" si="4"/>
        <v>2.6232447375031883E-2</v>
      </c>
      <c r="E70" s="3">
        <f t="shared" si="5"/>
        <v>1.3146327324665081E-3</v>
      </c>
      <c r="F70" s="5">
        <f t="shared" si="6"/>
        <v>1377.3540053749196</v>
      </c>
      <c r="G70" s="5"/>
      <c r="H70" s="5"/>
    </row>
    <row r="71" spans="1:8" x14ac:dyDescent="0.35">
      <c r="A71" s="1">
        <v>45455</v>
      </c>
      <c r="B71" s="2">
        <v>3382.3</v>
      </c>
      <c r="C71" s="2">
        <v>2926.65</v>
      </c>
      <c r="D71" s="3">
        <f t="shared" si="4"/>
        <v>-8.3615973703542977E-3</v>
      </c>
      <c r="E71" s="3">
        <f t="shared" si="5"/>
        <v>4.5548023951113101E-3</v>
      </c>
      <c r="F71" s="5">
        <f t="shared" si="6"/>
        <v>-190.33974876214938</v>
      </c>
      <c r="G71" s="5"/>
      <c r="H71" s="5"/>
    </row>
    <row r="72" spans="1:8" x14ac:dyDescent="0.35">
      <c r="A72" s="1">
        <v>45454</v>
      </c>
      <c r="B72" s="2">
        <v>3410.7</v>
      </c>
      <c r="C72" s="2">
        <v>2913.35</v>
      </c>
      <c r="D72" s="3">
        <f t="shared" si="4"/>
        <v>-3.3660702946995019E-3</v>
      </c>
      <c r="E72" s="3">
        <f t="shared" si="5"/>
        <v>-1.0057887269203281E-2</v>
      </c>
      <c r="F72" s="5">
        <f t="shared" si="6"/>
        <v>-671.1978781951392</v>
      </c>
      <c r="G72" s="5"/>
      <c r="H72" s="5"/>
    </row>
    <row r="73" spans="1:8" x14ac:dyDescent="0.35">
      <c r="A73" s="1">
        <v>45453</v>
      </c>
      <c r="B73" s="2">
        <v>3422.2</v>
      </c>
      <c r="C73" s="2">
        <v>2942.8</v>
      </c>
      <c r="D73" s="3">
        <f t="shared" si="4"/>
        <v>-6.3644853466892177E-3</v>
      </c>
      <c r="E73" s="3">
        <f t="shared" si="5"/>
        <v>9.8594190930015313E-4</v>
      </c>
      <c r="F73" s="5">
        <f t="shared" si="6"/>
        <v>-268.92717186945322</v>
      </c>
      <c r="G73" s="5"/>
      <c r="H73" s="5"/>
    </row>
    <row r="74" spans="1:8" x14ac:dyDescent="0.35">
      <c r="A74" s="1">
        <v>45450</v>
      </c>
      <c r="B74" s="2">
        <v>3444.05</v>
      </c>
      <c r="C74" s="2">
        <v>2939.9</v>
      </c>
      <c r="D74" s="3">
        <f t="shared" si="4"/>
        <v>3.6186457039826946E-2</v>
      </c>
      <c r="E74" s="3">
        <f t="shared" si="5"/>
        <v>2.6435686696993442E-2</v>
      </c>
      <c r="F74" s="5">
        <f t="shared" si="6"/>
        <v>3131.1071868410195</v>
      </c>
      <c r="G74" s="5"/>
      <c r="H74" s="5"/>
    </row>
    <row r="75" spans="1:8" x14ac:dyDescent="0.35">
      <c r="A75" s="1">
        <v>45449</v>
      </c>
      <c r="B75" s="2">
        <v>3321.65</v>
      </c>
      <c r="C75" s="2">
        <v>2863.2</v>
      </c>
      <c r="D75" s="3">
        <f t="shared" si="4"/>
        <v>1.2049464503683604E-3</v>
      </c>
      <c r="E75" s="3">
        <f t="shared" si="5"/>
        <v>7.6077987146396936E-3</v>
      </c>
      <c r="F75" s="5">
        <f t="shared" si="6"/>
        <v>440.63725825040268</v>
      </c>
      <c r="G75" s="5"/>
      <c r="H75" s="5"/>
    </row>
    <row r="76" spans="1:8" x14ac:dyDescent="0.35">
      <c r="A76" s="1">
        <v>45448</v>
      </c>
      <c r="B76" s="2">
        <v>3317.65</v>
      </c>
      <c r="C76" s="2">
        <v>2841.5</v>
      </c>
      <c r="D76" s="3">
        <f t="shared" si="4"/>
        <v>2.4007497765413652E-2</v>
      </c>
      <c r="E76" s="3">
        <f t="shared" si="5"/>
        <v>1.6660989899064765E-2</v>
      </c>
      <c r="F76" s="5">
        <f t="shared" si="6"/>
        <v>2033.4243832239208</v>
      </c>
      <c r="G76" s="5"/>
      <c r="H76" s="5"/>
    </row>
    <row r="77" spans="1:8" x14ac:dyDescent="0.35">
      <c r="A77" s="1">
        <v>45447</v>
      </c>
      <c r="B77" s="2">
        <v>3238.95</v>
      </c>
      <c r="C77" s="2">
        <v>2794.55</v>
      </c>
      <c r="D77" s="3">
        <f t="shared" si="4"/>
        <v>-6.8460225998053905E-3</v>
      </c>
      <c r="E77" s="3">
        <f t="shared" si="5"/>
        <v>-7.7800948159844951E-2</v>
      </c>
      <c r="F77" s="5">
        <f t="shared" si="6"/>
        <v>-4232.348537982517</v>
      </c>
      <c r="G77" s="5"/>
      <c r="H77" s="5"/>
    </row>
    <row r="78" spans="1:8" x14ac:dyDescent="0.35">
      <c r="A78" s="1">
        <v>45446</v>
      </c>
      <c r="B78" s="2">
        <v>3261.2</v>
      </c>
      <c r="C78" s="2">
        <v>3020.65</v>
      </c>
      <c r="D78" s="3">
        <f t="shared" si="4"/>
        <v>5.9356481261662606E-3</v>
      </c>
      <c r="E78" s="3">
        <f t="shared" si="5"/>
        <v>5.437073401876151E-2</v>
      </c>
      <c r="F78" s="5">
        <f t="shared" si="6"/>
        <v>3015.3191072463887</v>
      </c>
      <c r="G78" s="5"/>
      <c r="H78" s="5"/>
    </row>
    <row r="79" spans="1:8" x14ac:dyDescent="0.35">
      <c r="A79" s="1">
        <v>45443</v>
      </c>
      <c r="B79" s="2">
        <v>3241.9</v>
      </c>
      <c r="C79" s="2">
        <v>2860.8</v>
      </c>
      <c r="D79" s="3">
        <f t="shared" si="4"/>
        <v>-9.1959964884194036E-3</v>
      </c>
      <c r="E79" s="3">
        <f t="shared" si="5"/>
        <v>3.8875804149486877E-3</v>
      </c>
      <c r="F79" s="5">
        <f t="shared" si="6"/>
        <v>-265.42080367353583</v>
      </c>
      <c r="G79" s="5"/>
      <c r="H79" s="5"/>
    </row>
    <row r="80" spans="1:8" x14ac:dyDescent="0.35">
      <c r="A80" s="1">
        <v>45442</v>
      </c>
      <c r="B80" s="2">
        <v>3271.85</v>
      </c>
      <c r="C80" s="2">
        <v>2849.7</v>
      </c>
      <c r="D80" s="3">
        <f t="shared" si="4"/>
        <v>-3.2638471519318334E-2</v>
      </c>
      <c r="E80" s="3">
        <f t="shared" si="5"/>
        <v>-1.1114618235502026E-2</v>
      </c>
      <c r="F80" s="5">
        <f t="shared" si="6"/>
        <v>-2187.6544877410179</v>
      </c>
      <c r="G80" s="5"/>
      <c r="H80" s="5"/>
    </row>
    <row r="81" spans="1:8" x14ac:dyDescent="0.35">
      <c r="A81" s="1">
        <v>45441</v>
      </c>
      <c r="B81" s="2">
        <v>3380.4</v>
      </c>
      <c r="C81" s="2">
        <v>2881.55</v>
      </c>
      <c r="D81" s="3">
        <f t="shared" si="4"/>
        <v>-8.5422770464972375E-3</v>
      </c>
      <c r="E81" s="3">
        <f t="shared" si="5"/>
        <v>-1.0649139720807641E-2</v>
      </c>
      <c r="F81" s="5">
        <f t="shared" si="6"/>
        <v>-959.57083836524384</v>
      </c>
      <c r="G81" s="5"/>
      <c r="H81" s="5"/>
    </row>
    <row r="82" spans="1:8" x14ac:dyDescent="0.35">
      <c r="A82" s="1">
        <v>45440</v>
      </c>
      <c r="B82" s="2">
        <v>3409.4</v>
      </c>
      <c r="C82" s="2">
        <v>2912.4</v>
      </c>
      <c r="D82" s="3">
        <f t="shared" si="4"/>
        <v>1.7613907794881694E-3</v>
      </c>
      <c r="E82" s="3">
        <f t="shared" si="5"/>
        <v>-6.8778180070744651E-3</v>
      </c>
      <c r="F82" s="5">
        <f t="shared" si="6"/>
        <v>-255.82136137931479</v>
      </c>
      <c r="G82" s="5"/>
      <c r="H82" s="5"/>
    </row>
    <row r="83" spans="1:8" x14ac:dyDescent="0.35">
      <c r="A83" s="1">
        <v>45439</v>
      </c>
      <c r="B83" s="2">
        <v>3403.4</v>
      </c>
      <c r="C83" s="2">
        <v>2932.5</v>
      </c>
      <c r="D83" s="3">
        <f t="shared" si="4"/>
        <v>-2.6409240972033563E-3</v>
      </c>
      <c r="E83" s="3">
        <f t="shared" si="5"/>
        <v>-9.502871444200256E-3</v>
      </c>
      <c r="F83" s="5">
        <f t="shared" si="6"/>
        <v>-607.18977707018064</v>
      </c>
      <c r="G83" s="5"/>
      <c r="H83" s="5"/>
    </row>
    <row r="84" spans="1:8" x14ac:dyDescent="0.35">
      <c r="A84" s="1">
        <v>45436</v>
      </c>
      <c r="B84" s="2">
        <v>3412.4</v>
      </c>
      <c r="C84" s="2">
        <v>2960.5</v>
      </c>
      <c r="D84" s="3">
        <f t="shared" si="4"/>
        <v>-1.1552401420776202E-2</v>
      </c>
      <c r="E84" s="3">
        <f t="shared" si="5"/>
        <v>-3.9106006752634122E-3</v>
      </c>
      <c r="F84" s="5">
        <f t="shared" si="6"/>
        <v>-773.15010480198077</v>
      </c>
      <c r="G84" s="5"/>
      <c r="H84" s="5"/>
    </row>
    <row r="85" spans="1:8" x14ac:dyDescent="0.35">
      <c r="A85" s="1">
        <v>45435</v>
      </c>
      <c r="B85" s="2">
        <v>3452.05</v>
      </c>
      <c r="C85" s="2">
        <v>2972.1</v>
      </c>
      <c r="D85" s="3">
        <f t="shared" si="4"/>
        <v>1.9954142952773601E-2</v>
      </c>
      <c r="E85" s="3">
        <f t="shared" si="5"/>
        <v>1.7240050979869592E-2</v>
      </c>
      <c r="F85" s="5">
        <f t="shared" si="6"/>
        <v>1859.7096966321596</v>
      </c>
      <c r="G85" s="5"/>
      <c r="H85" s="5"/>
    </row>
    <row r="86" spans="1:8" x14ac:dyDescent="0.35">
      <c r="A86" s="1">
        <v>45434</v>
      </c>
      <c r="B86" s="2">
        <v>3383.85</v>
      </c>
      <c r="C86" s="2">
        <v>2921.3</v>
      </c>
      <c r="D86" s="3">
        <f t="shared" si="4"/>
        <v>2.0263731169745322E-3</v>
      </c>
      <c r="E86" s="3">
        <f t="shared" si="5"/>
        <v>1.6933027933750427E-2</v>
      </c>
      <c r="F86" s="5">
        <f t="shared" si="6"/>
        <v>947.97005253624798</v>
      </c>
      <c r="G86" s="5"/>
      <c r="H86" s="5"/>
    </row>
    <row r="87" spans="1:8" x14ac:dyDescent="0.35">
      <c r="A87" s="1">
        <v>45433</v>
      </c>
      <c r="B87" s="2">
        <v>3377</v>
      </c>
      <c r="C87" s="2">
        <v>2872.25</v>
      </c>
      <c r="D87" s="3">
        <f t="shared" si="4"/>
        <v>4.2881266975530472E-3</v>
      </c>
      <c r="E87" s="3">
        <f t="shared" si="5"/>
        <v>9.0562363597404452E-4</v>
      </c>
      <c r="F87" s="5">
        <f t="shared" si="6"/>
        <v>259.68751667635462</v>
      </c>
      <c r="G87" s="5"/>
      <c r="H87" s="5"/>
    </row>
    <row r="88" spans="1:8" x14ac:dyDescent="0.35">
      <c r="A88" s="1">
        <v>45430</v>
      </c>
      <c r="B88" s="2">
        <v>3362.55</v>
      </c>
      <c r="C88" s="2">
        <v>2869.65</v>
      </c>
      <c r="D88" s="3">
        <f t="shared" si="4"/>
        <v>4.164373842475618E-4</v>
      </c>
      <c r="E88" s="3">
        <f t="shared" si="5"/>
        <v>-6.0964459609349553E-4</v>
      </c>
      <c r="F88" s="5">
        <f t="shared" si="6"/>
        <v>-9.6603605922966871</v>
      </c>
      <c r="G88" s="5"/>
      <c r="H88" s="5"/>
    </row>
    <row r="89" spans="1:8" x14ac:dyDescent="0.35">
      <c r="A89" s="1">
        <v>45429</v>
      </c>
      <c r="B89" s="2">
        <v>3361.15</v>
      </c>
      <c r="C89" s="2">
        <v>2871.4</v>
      </c>
      <c r="D89" s="3">
        <f t="shared" si="4"/>
        <v>8.1403874440567174E-3</v>
      </c>
      <c r="E89" s="3">
        <f t="shared" si="5"/>
        <v>7.235137553998728E-3</v>
      </c>
      <c r="F89" s="5">
        <f t="shared" si="6"/>
        <v>768.77624990277229</v>
      </c>
      <c r="G89" s="5"/>
      <c r="H89" s="5"/>
    </row>
    <row r="90" spans="1:8" x14ac:dyDescent="0.35">
      <c r="A90" s="1">
        <v>45428</v>
      </c>
      <c r="B90" s="2">
        <v>3333.9</v>
      </c>
      <c r="C90" s="2">
        <v>2850.7</v>
      </c>
      <c r="D90" s="3">
        <f t="shared" si="4"/>
        <v>1.9796328386835798E-2</v>
      </c>
      <c r="E90" s="3">
        <f t="shared" si="5"/>
        <v>6.3872121425705818E-3</v>
      </c>
      <c r="F90" s="5">
        <f t="shared" si="6"/>
        <v>1309.1770264703191</v>
      </c>
      <c r="G90" s="5"/>
      <c r="H90" s="5"/>
    </row>
    <row r="91" spans="1:8" x14ac:dyDescent="0.35">
      <c r="A91" s="1">
        <v>45427</v>
      </c>
      <c r="B91" s="2">
        <v>3268.55</v>
      </c>
      <c r="C91" s="2">
        <v>2832.55</v>
      </c>
      <c r="D91" s="3">
        <f t="shared" si="4"/>
        <v>-6.2067008757293873E-3</v>
      </c>
      <c r="E91" s="3">
        <f t="shared" si="5"/>
        <v>-2.6795016648725129E-3</v>
      </c>
      <c r="F91" s="5">
        <f t="shared" si="6"/>
        <v>-444.31012703009503</v>
      </c>
      <c r="G91" s="5"/>
      <c r="H91" s="5"/>
    </row>
    <row r="92" spans="1:8" x14ac:dyDescent="0.35">
      <c r="A92" s="1">
        <v>45426</v>
      </c>
      <c r="B92" s="2">
        <v>3288.9</v>
      </c>
      <c r="C92" s="2">
        <v>2840.15</v>
      </c>
      <c r="D92" s="3">
        <f t="shared" si="4"/>
        <v>1.0775719280849238E-2</v>
      </c>
      <c r="E92" s="3">
        <f t="shared" si="5"/>
        <v>1.2310736376325687E-2</v>
      </c>
      <c r="F92" s="5">
        <f t="shared" si="6"/>
        <v>1154.3227828587462</v>
      </c>
      <c r="G92" s="5"/>
      <c r="H92" s="5"/>
    </row>
    <row r="93" spans="1:8" x14ac:dyDescent="0.35">
      <c r="A93" s="1">
        <v>45425</v>
      </c>
      <c r="B93" s="2">
        <v>3253.65</v>
      </c>
      <c r="C93" s="2">
        <v>2805.4</v>
      </c>
      <c r="D93" s="3">
        <f t="shared" si="4"/>
        <v>-1.1064527947116551E-2</v>
      </c>
      <c r="E93" s="3">
        <f t="shared" si="5"/>
        <v>-3.362842900443622E-3</v>
      </c>
      <c r="F93" s="5">
        <f t="shared" si="6"/>
        <v>-721.36854237800867</v>
      </c>
      <c r="G93" s="5"/>
      <c r="H93" s="5"/>
    </row>
    <row r="94" spans="1:8" x14ac:dyDescent="0.35">
      <c r="A94" s="1">
        <v>45422</v>
      </c>
      <c r="B94" s="2">
        <v>3289.85</v>
      </c>
      <c r="C94" s="2">
        <v>2814.85</v>
      </c>
      <c r="D94" s="3">
        <f t="shared" si="4"/>
        <v>1.3510927653234082E-2</v>
      </c>
      <c r="E94" s="3">
        <f t="shared" si="5"/>
        <v>9.4948153113682942E-3</v>
      </c>
      <c r="F94" s="5">
        <f t="shared" si="6"/>
        <v>1150.2871482301189</v>
      </c>
      <c r="G94" s="5"/>
      <c r="H94" s="5"/>
    </row>
    <row r="95" spans="1:8" x14ac:dyDescent="0.35">
      <c r="A95" s="1">
        <v>45421</v>
      </c>
      <c r="B95" s="2">
        <v>3245.7</v>
      </c>
      <c r="C95" s="2">
        <v>2788.25</v>
      </c>
      <c r="D95" s="3">
        <f t="shared" si="4"/>
        <v>-4.3501386705803733E-3</v>
      </c>
      <c r="E95" s="3">
        <f t="shared" si="5"/>
        <v>-1.7368244814929858E-2</v>
      </c>
      <c r="F95" s="5">
        <f t="shared" si="6"/>
        <v>-1085.9191742755115</v>
      </c>
      <c r="G95" s="5"/>
      <c r="H95" s="5"/>
    </row>
    <row r="96" spans="1:8" x14ac:dyDescent="0.35">
      <c r="A96" s="1">
        <v>45420</v>
      </c>
      <c r="B96" s="2">
        <v>3259.85</v>
      </c>
      <c r="C96" s="2">
        <v>2837.1</v>
      </c>
      <c r="D96" s="3">
        <f t="shared" si="4"/>
        <v>-3.3839943482280874E-3</v>
      </c>
      <c r="E96" s="3">
        <f t="shared" si="5"/>
        <v>1.2109969714568885E-2</v>
      </c>
      <c r="F96" s="5">
        <f t="shared" si="6"/>
        <v>436.2987683170399</v>
      </c>
      <c r="G96" s="5"/>
      <c r="H96" s="5"/>
    </row>
    <row r="97" spans="1:8" x14ac:dyDescent="0.35">
      <c r="A97" s="1">
        <v>45419</v>
      </c>
      <c r="B97" s="2">
        <v>3270.9</v>
      </c>
      <c r="C97" s="2">
        <v>2802.95</v>
      </c>
      <c r="D97" s="3">
        <f t="shared" si="4"/>
        <v>-2.8239766593980572E-3</v>
      </c>
      <c r="E97" s="3">
        <f t="shared" si="5"/>
        <v>-1.2797055178030684E-2</v>
      </c>
      <c r="F97" s="5">
        <f t="shared" si="6"/>
        <v>-781.05159187143704</v>
      </c>
      <c r="G97" s="5"/>
      <c r="H97" s="5"/>
    </row>
    <row r="98" spans="1:8" x14ac:dyDescent="0.35">
      <c r="A98" s="1">
        <v>45418</v>
      </c>
      <c r="B98" s="2">
        <v>3280.15</v>
      </c>
      <c r="C98" s="2">
        <v>2839.05</v>
      </c>
      <c r="D98" s="3">
        <f t="shared" si="4"/>
        <v>-7.4512923891621896E-2</v>
      </c>
      <c r="E98" s="3">
        <f t="shared" si="5"/>
        <v>-1.0145433566473074E-2</v>
      </c>
      <c r="F98" s="5">
        <f t="shared" si="6"/>
        <v>-4232.917872904748</v>
      </c>
      <c r="G98" s="5"/>
      <c r="H98" s="5"/>
    </row>
    <row r="99" spans="1:8" x14ac:dyDescent="0.35">
      <c r="A99" s="1">
        <v>45415</v>
      </c>
      <c r="B99" s="2">
        <v>3533.9</v>
      </c>
      <c r="C99" s="2">
        <v>2868</v>
      </c>
      <c r="D99" s="3">
        <f t="shared" si="4"/>
        <v>-9.729250892073122E-3</v>
      </c>
      <c r="E99" s="3">
        <f t="shared" si="5"/>
        <v>-2.2444961460224268E-2</v>
      </c>
      <c r="F99" s="5">
        <f t="shared" si="6"/>
        <v>-1608.7106176148695</v>
      </c>
      <c r="G99" s="5"/>
      <c r="H99" s="5"/>
    </row>
    <row r="100" spans="1:8" x14ac:dyDescent="0.35">
      <c r="A100" s="1">
        <v>45414</v>
      </c>
      <c r="B100" s="2">
        <v>3568.45</v>
      </c>
      <c r="C100" s="2">
        <v>2933.1</v>
      </c>
      <c r="D100" s="3">
        <f t="shared" si="4"/>
        <v>-5.8119391842644582E-3</v>
      </c>
      <c r="E100" s="3">
        <f t="shared" si="5"/>
        <v>-3.0679552319178358E-4</v>
      </c>
      <c r="F100" s="5">
        <f t="shared" si="6"/>
        <v>-305.93673537281211</v>
      </c>
      <c r="G100" s="5"/>
      <c r="H100" s="5"/>
    </row>
    <row r="101" spans="1:8" x14ac:dyDescent="0.35">
      <c r="A101" s="1">
        <v>45412</v>
      </c>
      <c r="B101" s="2">
        <v>3589.25</v>
      </c>
      <c r="C101" s="2">
        <v>2934</v>
      </c>
      <c r="D101" s="3">
        <f t="shared" si="4"/>
        <v>-4.3368939690125036E-3</v>
      </c>
      <c r="E101" s="3">
        <f t="shared" si="5"/>
        <v>1.3471919910003612E-3</v>
      </c>
      <c r="F101" s="5">
        <f t="shared" si="6"/>
        <v>-149.48509890060711</v>
      </c>
      <c r="G101" s="5"/>
      <c r="H101" s="5"/>
    </row>
    <row r="102" spans="1:8" x14ac:dyDescent="0.35">
      <c r="A102" s="1">
        <v>45411</v>
      </c>
      <c r="B102" s="2">
        <v>3604.85</v>
      </c>
      <c r="C102" s="2">
        <v>2930.05</v>
      </c>
      <c r="D102" s="3">
        <f t="shared" si="4"/>
        <v>5.5774765048825208E-3</v>
      </c>
      <c r="E102" s="3">
        <f t="shared" si="5"/>
        <v>8.5516746104694757E-3</v>
      </c>
      <c r="F102" s="5">
        <f t="shared" si="6"/>
        <v>706.45755576759984</v>
      </c>
      <c r="G102" s="5"/>
      <c r="H102" s="5"/>
    </row>
    <row r="103" spans="1:8" x14ac:dyDescent="0.35">
      <c r="A103" s="1">
        <v>45408</v>
      </c>
      <c r="B103" s="2">
        <v>3584.8</v>
      </c>
      <c r="C103" s="2">
        <v>2905.1</v>
      </c>
      <c r="D103" s="3">
        <f t="shared" si="4"/>
        <v>3.8290129091683965E-3</v>
      </c>
      <c r="E103" s="3">
        <f t="shared" si="5"/>
        <v>-5.0986797265938867E-3</v>
      </c>
      <c r="F103" s="5">
        <f t="shared" si="6"/>
        <v>-63.483340871274521</v>
      </c>
      <c r="G103" s="5"/>
      <c r="H103" s="5"/>
    </row>
    <row r="104" spans="1:8" x14ac:dyDescent="0.35">
      <c r="A104" s="1">
        <v>45407</v>
      </c>
      <c r="B104" s="2">
        <v>3571.1</v>
      </c>
      <c r="C104" s="2">
        <v>2919.95</v>
      </c>
      <c r="D104" s="3">
        <f t="shared" si="4"/>
        <v>-1.0764846288563548E-2</v>
      </c>
      <c r="E104" s="3">
        <f t="shared" si="5"/>
        <v>6.7350734807236868E-3</v>
      </c>
      <c r="F104" s="5">
        <f t="shared" si="6"/>
        <v>-201.48864039199299</v>
      </c>
      <c r="G104" s="5"/>
      <c r="H104" s="5"/>
    </row>
    <row r="105" spans="1:8" x14ac:dyDescent="0.35">
      <c r="A105" s="1">
        <v>45406</v>
      </c>
      <c r="B105" s="2">
        <v>3609.75</v>
      </c>
      <c r="C105" s="2">
        <v>2900.35</v>
      </c>
      <c r="D105" s="3">
        <f t="shared" si="4"/>
        <v>-6.4202353698734893E-3</v>
      </c>
      <c r="E105" s="3">
        <f t="shared" si="5"/>
        <v>-6.2897612409804444E-3</v>
      </c>
      <c r="F105" s="5">
        <f t="shared" si="6"/>
        <v>-635.49983054269671</v>
      </c>
      <c r="G105" s="5"/>
      <c r="H105" s="5"/>
    </row>
    <row r="106" spans="1:8" x14ac:dyDescent="0.35">
      <c r="A106" s="1">
        <v>45405</v>
      </c>
      <c r="B106" s="2">
        <v>3633</v>
      </c>
      <c r="C106" s="2">
        <v>2918.65</v>
      </c>
      <c r="D106" s="3">
        <f t="shared" si="4"/>
        <v>1.0028093304059491E-2</v>
      </c>
      <c r="E106" s="3">
        <f t="shared" si="5"/>
        <v>-1.3966731242051731E-2</v>
      </c>
      <c r="F106" s="5">
        <f t="shared" si="6"/>
        <v>-196.93189689961196</v>
      </c>
      <c r="G106" s="5"/>
      <c r="H106" s="5"/>
    </row>
    <row r="107" spans="1:8" x14ac:dyDescent="0.35">
      <c r="A107" s="1">
        <v>45404</v>
      </c>
      <c r="B107" s="2">
        <v>3596.75</v>
      </c>
      <c r="C107" s="2">
        <v>2959.7</v>
      </c>
      <c r="D107" s="3">
        <f t="shared" si="4"/>
        <v>9.4137402916107237E-3</v>
      </c>
      <c r="E107" s="3">
        <f t="shared" si="5"/>
        <v>6.593300099213455E-3</v>
      </c>
      <c r="F107" s="5">
        <f t="shared" si="6"/>
        <v>800.35201954120896</v>
      </c>
      <c r="G107" s="5"/>
      <c r="H107" s="5"/>
    </row>
    <row r="108" spans="1:8" x14ac:dyDescent="0.35">
      <c r="A108" s="1">
        <v>45401</v>
      </c>
      <c r="B108" s="2">
        <v>3563.05</v>
      </c>
      <c r="C108" s="2">
        <v>2940.25</v>
      </c>
      <c r="D108" s="3">
        <f t="shared" si="4"/>
        <v>1.070811498722314E-2</v>
      </c>
      <c r="E108" s="3">
        <f t="shared" si="5"/>
        <v>3.9530457515652715E-3</v>
      </c>
      <c r="F108" s="5">
        <f t="shared" si="6"/>
        <v>733.0580369394205</v>
      </c>
      <c r="G108" s="5"/>
      <c r="H108" s="5"/>
    </row>
    <row r="109" spans="1:8" x14ac:dyDescent="0.35">
      <c r="A109" s="1">
        <v>45400</v>
      </c>
      <c r="B109" s="2">
        <v>3525.1</v>
      </c>
      <c r="C109" s="2">
        <v>2928.65</v>
      </c>
      <c r="D109" s="3">
        <f t="shared" si="4"/>
        <v>-3.3694443906555668E-2</v>
      </c>
      <c r="E109" s="3">
        <f t="shared" si="5"/>
        <v>-9.7267142468918425E-4</v>
      </c>
      <c r="F109" s="5">
        <f t="shared" si="6"/>
        <v>-1733.3557665622425</v>
      </c>
      <c r="G109" s="5"/>
      <c r="H109" s="5"/>
    </row>
    <row r="110" spans="1:8" x14ac:dyDescent="0.35">
      <c r="A110" s="1">
        <v>45398</v>
      </c>
      <c r="B110" s="2">
        <v>3645.9</v>
      </c>
      <c r="C110" s="2">
        <v>2931.5</v>
      </c>
      <c r="D110" s="3">
        <f t="shared" si="4"/>
        <v>1.250275032134214E-2</v>
      </c>
      <c r="E110" s="3">
        <f t="shared" si="5"/>
        <v>6.3127545325981503E-4</v>
      </c>
      <c r="F110" s="5">
        <f t="shared" si="6"/>
        <v>656.70128873009787</v>
      </c>
      <c r="G110" s="5"/>
      <c r="H110" s="5"/>
    </row>
    <row r="111" spans="1:8" x14ac:dyDescent="0.35">
      <c r="A111" s="1">
        <v>45397</v>
      </c>
      <c r="B111" s="2">
        <v>3600.6</v>
      </c>
      <c r="C111" s="2">
        <v>2929.65</v>
      </c>
      <c r="D111" s="3">
        <f t="shared" si="4"/>
        <v>-5.1801387321277776E-3</v>
      </c>
      <c r="E111" s="3">
        <f t="shared" si="5"/>
        <v>-1.5859620135469346E-3</v>
      </c>
      <c r="F111" s="5">
        <f t="shared" si="6"/>
        <v>-338.3050372837356</v>
      </c>
      <c r="G111" s="5"/>
      <c r="H111" s="5"/>
    </row>
    <row r="112" spans="1:8" x14ac:dyDescent="0.35">
      <c r="A112" s="1">
        <v>45394</v>
      </c>
      <c r="B112" s="2">
        <v>3619.3</v>
      </c>
      <c r="C112" s="2">
        <v>2934.3</v>
      </c>
      <c r="D112" s="3">
        <f t="shared" si="4"/>
        <v>-2.5074637481883988E-2</v>
      </c>
      <c r="E112" s="3">
        <f t="shared" si="5"/>
        <v>-8.4331409524382103E-3</v>
      </c>
      <c r="F112" s="5">
        <f t="shared" si="6"/>
        <v>-1675.38892171611</v>
      </c>
      <c r="G112" s="5"/>
      <c r="H112" s="5"/>
    </row>
    <row r="113" spans="1:8" x14ac:dyDescent="0.35">
      <c r="A113" s="1">
        <v>45392</v>
      </c>
      <c r="B113" s="2">
        <v>3711.2</v>
      </c>
      <c r="C113" s="2">
        <v>2959.15</v>
      </c>
      <c r="D113" s="3">
        <f t="shared" si="4"/>
        <v>8.6191683103321627E-3</v>
      </c>
      <c r="E113" s="3">
        <f t="shared" si="5"/>
        <v>1.0821568456080538E-2</v>
      </c>
      <c r="F113" s="5">
        <f t="shared" si="6"/>
        <v>972.03683832063507</v>
      </c>
      <c r="G113" s="5"/>
      <c r="H113" s="5"/>
    </row>
    <row r="114" spans="1:8" x14ac:dyDescent="0.35">
      <c r="A114" s="1">
        <v>45391</v>
      </c>
      <c r="B114" s="2">
        <v>3679.35</v>
      </c>
      <c r="C114" s="2">
        <v>2927.3</v>
      </c>
      <c r="D114" s="3">
        <f t="shared" si="4"/>
        <v>-1.8726357473284286E-2</v>
      </c>
      <c r="E114" s="3">
        <f t="shared" si="5"/>
        <v>-1.5137806547462855E-2</v>
      </c>
      <c r="F114" s="5">
        <f t="shared" si="6"/>
        <v>-1693.208201037357</v>
      </c>
      <c r="G114" s="5"/>
      <c r="H114" s="5"/>
    </row>
    <row r="115" spans="1:8" x14ac:dyDescent="0.35">
      <c r="A115" s="1">
        <v>45390</v>
      </c>
      <c r="B115" s="2">
        <v>3748.9</v>
      </c>
      <c r="C115" s="2">
        <v>2971.95</v>
      </c>
      <c r="D115" s="3">
        <f t="shared" si="4"/>
        <v>-1.4793394982655906E-3</v>
      </c>
      <c r="E115" s="3">
        <f t="shared" si="5"/>
        <v>1.7566195940914027E-2</v>
      </c>
      <c r="F115" s="5">
        <f t="shared" si="6"/>
        <v>804.34282213242182</v>
      </c>
      <c r="G115" s="5"/>
      <c r="H115" s="5"/>
    </row>
    <row r="116" spans="1:8" x14ac:dyDescent="0.35">
      <c r="A116" s="1">
        <v>45387</v>
      </c>
      <c r="B116" s="2">
        <v>3754.45</v>
      </c>
      <c r="C116" s="2">
        <v>2920.2</v>
      </c>
      <c r="D116" s="3">
        <f t="shared" si="4"/>
        <v>-7.5094552329286962E-3</v>
      </c>
      <c r="E116" s="3">
        <f t="shared" si="5"/>
        <v>-1.9329296735866291E-3</v>
      </c>
      <c r="F116" s="5">
        <f t="shared" si="6"/>
        <v>-472.11924532576631</v>
      </c>
      <c r="G116" s="5"/>
      <c r="H116" s="5"/>
    </row>
    <row r="117" spans="1:8" x14ac:dyDescent="0.35">
      <c r="A117" s="1">
        <v>45386</v>
      </c>
      <c r="B117" s="2">
        <v>3782.75</v>
      </c>
      <c r="C117" s="2">
        <v>2925.85</v>
      </c>
      <c r="D117" s="3">
        <f t="shared" si="4"/>
        <v>1.8745754220725171E-2</v>
      </c>
      <c r="E117" s="3">
        <f t="shared" si="5"/>
        <v>-5.912388049514365E-3</v>
      </c>
      <c r="F117" s="5">
        <f t="shared" si="6"/>
        <v>641.66830856054025</v>
      </c>
      <c r="G117" s="5"/>
      <c r="H117" s="5"/>
    </row>
    <row r="118" spans="1:8" x14ac:dyDescent="0.35">
      <c r="A118" s="1">
        <v>45385</v>
      </c>
      <c r="B118" s="2">
        <v>3712.5</v>
      </c>
      <c r="C118" s="2">
        <v>2943.2</v>
      </c>
      <c r="D118" s="3">
        <f t="shared" si="4"/>
        <v>-1.163574509451365E-2</v>
      </c>
      <c r="E118" s="3">
        <f t="shared" si="5"/>
        <v>-1.0376797916397028E-2</v>
      </c>
      <c r="F118" s="5">
        <f t="shared" si="6"/>
        <v>-1100.6271505455338</v>
      </c>
      <c r="G118" s="5"/>
      <c r="H118" s="5"/>
    </row>
    <row r="119" spans="1:8" x14ac:dyDescent="0.35">
      <c r="A119" s="1">
        <v>45384</v>
      </c>
      <c r="B119" s="2">
        <v>3755.95</v>
      </c>
      <c r="C119" s="2">
        <v>2973.9</v>
      </c>
      <c r="D119" s="3">
        <f t="shared" si="4"/>
        <v>4.6835368192523381E-3</v>
      </c>
      <c r="E119" s="3">
        <f t="shared" si="5"/>
        <v>1.4637965413115445E-3</v>
      </c>
      <c r="F119" s="5">
        <f t="shared" si="6"/>
        <v>307.36666802819411</v>
      </c>
      <c r="G119" s="5"/>
      <c r="H119" s="5"/>
    </row>
    <row r="120" spans="1:8" x14ac:dyDescent="0.35">
      <c r="A120" s="1">
        <v>45383</v>
      </c>
      <c r="B120" s="2">
        <v>3738.4</v>
      </c>
      <c r="C120" s="2">
        <v>2969.55</v>
      </c>
      <c r="D120" s="3">
        <f t="shared" si="4"/>
        <v>-1.6816926385836681E-2</v>
      </c>
      <c r="E120" s="3">
        <f t="shared" si="5"/>
        <v>-7.2375345048621067E-4</v>
      </c>
      <c r="F120" s="5">
        <f t="shared" si="6"/>
        <v>-877.03399181614463</v>
      </c>
      <c r="G120" s="5"/>
      <c r="H120" s="5"/>
    </row>
    <row r="121" spans="1:8" x14ac:dyDescent="0.35">
      <c r="A121" s="1">
        <v>45379</v>
      </c>
      <c r="B121" s="2">
        <v>3801.8</v>
      </c>
      <c r="C121" s="2">
        <v>2971.7</v>
      </c>
      <c r="D121" s="3">
        <f t="shared" si="4"/>
        <v>1.1215268589558028E-2</v>
      </c>
      <c r="E121" s="3">
        <f t="shared" si="5"/>
        <v>-4.700045581010912E-3</v>
      </c>
      <c r="F121" s="5">
        <f t="shared" si="6"/>
        <v>325.76115042735574</v>
      </c>
      <c r="G121" s="5"/>
      <c r="H121" s="5"/>
    </row>
    <row r="122" spans="1:8" x14ac:dyDescent="0.35">
      <c r="A122" s="1">
        <v>45378</v>
      </c>
      <c r="B122" s="2">
        <v>3759.4</v>
      </c>
      <c r="C122" s="2">
        <v>2985.7</v>
      </c>
      <c r="D122" s="3">
        <f t="shared" si="4"/>
        <v>1.6413155409609411E-2</v>
      </c>
      <c r="E122" s="3">
        <f t="shared" si="5"/>
        <v>3.4950778775897202E-2</v>
      </c>
      <c r="F122" s="5">
        <f t="shared" si="6"/>
        <v>2568.1967092753307</v>
      </c>
      <c r="G122" s="5"/>
      <c r="H122" s="5"/>
    </row>
    <row r="123" spans="1:8" x14ac:dyDescent="0.35">
      <c r="A123" s="1">
        <v>45377</v>
      </c>
      <c r="B123" s="2">
        <v>3698.2</v>
      </c>
      <c r="C123" s="2">
        <v>2883.15</v>
      </c>
      <c r="D123" s="3">
        <f t="shared" si="4"/>
        <v>-2.2957781288983018E-3</v>
      </c>
      <c r="E123" s="3">
        <f t="shared" si="5"/>
        <v>-9.2868167272613811E-3</v>
      </c>
      <c r="F123" s="5">
        <f t="shared" si="6"/>
        <v>-579.12974280798414</v>
      </c>
      <c r="G123" s="5"/>
      <c r="H123" s="5"/>
    </row>
    <row r="124" spans="1:8" x14ac:dyDescent="0.35">
      <c r="A124" s="1">
        <v>45373</v>
      </c>
      <c r="B124" s="2">
        <v>3706.7</v>
      </c>
      <c r="C124" s="2">
        <v>2910.05</v>
      </c>
      <c r="D124" s="3">
        <f t="shared" si="4"/>
        <v>2.1584503640914885E-2</v>
      </c>
      <c r="E124" s="3">
        <f t="shared" si="5"/>
        <v>2.7873383497063258E-3</v>
      </c>
      <c r="F124" s="5">
        <f t="shared" si="6"/>
        <v>1218.5920995310605</v>
      </c>
      <c r="G124" s="5"/>
      <c r="H124" s="5"/>
    </row>
    <row r="125" spans="1:8" x14ac:dyDescent="0.35">
      <c r="A125" s="1">
        <v>45372</v>
      </c>
      <c r="B125" s="2">
        <v>3627.55</v>
      </c>
      <c r="C125" s="2">
        <v>2901.95</v>
      </c>
      <c r="D125" s="3">
        <f t="shared" si="4"/>
        <v>1.0266020710496702E-2</v>
      </c>
      <c r="E125" s="3">
        <f t="shared" si="5"/>
        <v>4.9918489687558951E-3</v>
      </c>
      <c r="F125" s="5">
        <f t="shared" si="6"/>
        <v>762.89348396262994</v>
      </c>
      <c r="G125" s="5"/>
      <c r="H125" s="5"/>
    </row>
    <row r="126" spans="1:8" x14ac:dyDescent="0.35">
      <c r="A126" s="1">
        <v>45371</v>
      </c>
      <c r="B126" s="2">
        <v>3590.5</v>
      </c>
      <c r="C126" s="2">
        <v>2887.5</v>
      </c>
      <c r="D126" s="3">
        <f t="shared" si="4"/>
        <v>1.9793981845746228E-3</v>
      </c>
      <c r="E126" s="3">
        <f t="shared" si="5"/>
        <v>1.2896658358412352E-2</v>
      </c>
      <c r="F126" s="5">
        <f t="shared" si="6"/>
        <v>743.80282714934867</v>
      </c>
      <c r="G126" s="5"/>
      <c r="H126" s="5"/>
    </row>
    <row r="127" spans="1:8" x14ac:dyDescent="0.35">
      <c r="A127" s="1">
        <v>45370</v>
      </c>
      <c r="B127" s="2">
        <v>3583.4</v>
      </c>
      <c r="C127" s="2">
        <v>2850.5</v>
      </c>
      <c r="D127" s="3">
        <f t="shared" si="4"/>
        <v>1.0330723650556959E-3</v>
      </c>
      <c r="E127" s="3">
        <f t="shared" si="5"/>
        <v>-9.9312268483601213E-3</v>
      </c>
      <c r="F127" s="5">
        <f t="shared" si="6"/>
        <v>-444.90772416522128</v>
      </c>
      <c r="G127" s="5"/>
      <c r="H127" s="5"/>
    </row>
    <row r="128" spans="1:8" x14ac:dyDescent="0.35">
      <c r="A128" s="1">
        <v>45369</v>
      </c>
      <c r="B128" s="2">
        <v>3579.7</v>
      </c>
      <c r="C128" s="2">
        <v>2878.95</v>
      </c>
      <c r="D128" s="3">
        <f t="shared" si="4"/>
        <v>-1.4834804627316624E-2</v>
      </c>
      <c r="E128" s="3">
        <f t="shared" si="5"/>
        <v>1.4872374066397593E-2</v>
      </c>
      <c r="F128" s="5">
        <f t="shared" si="6"/>
        <v>1.8784719540484502</v>
      </c>
      <c r="G128" s="5"/>
      <c r="H128" s="5"/>
    </row>
    <row r="129" spans="1:8" x14ac:dyDescent="0.35">
      <c r="A129" s="1">
        <v>45366</v>
      </c>
      <c r="B129" s="2">
        <v>3633.2</v>
      </c>
      <c r="C129" s="2">
        <v>2836.45</v>
      </c>
      <c r="D129" s="3">
        <f t="shared" si="4"/>
        <v>-1.9110869448778329E-3</v>
      </c>
      <c r="E129" s="3">
        <f t="shared" si="5"/>
        <v>-9.2992914936218009E-3</v>
      </c>
      <c r="F129" s="5">
        <f t="shared" si="6"/>
        <v>-560.51892192498167</v>
      </c>
      <c r="G129" s="5"/>
      <c r="H129" s="5"/>
    </row>
    <row r="130" spans="1:8" x14ac:dyDescent="0.35">
      <c r="A130" s="1">
        <v>45365</v>
      </c>
      <c r="B130" s="2">
        <v>3640.15</v>
      </c>
      <c r="C130" s="2">
        <v>2862.95</v>
      </c>
      <c r="D130" s="3">
        <f t="shared" si="4"/>
        <v>3.9775164779563537E-3</v>
      </c>
      <c r="E130" s="3">
        <f t="shared" si="5"/>
        <v>-4.888865705951279E-4</v>
      </c>
      <c r="F130" s="5">
        <f t="shared" si="6"/>
        <v>174.43149536806129</v>
      </c>
      <c r="G130" s="5"/>
      <c r="H130" s="5"/>
    </row>
    <row r="131" spans="1:8" x14ac:dyDescent="0.35">
      <c r="A131" s="1">
        <v>45364</v>
      </c>
      <c r="B131" s="2">
        <v>3625.7</v>
      </c>
      <c r="C131" s="2">
        <v>2864.35</v>
      </c>
      <c r="D131" s="3">
        <f t="shared" ref="D131:D194" si="7">LN(B131/B132)</f>
        <v>-3.3388415658551308E-2</v>
      </c>
      <c r="E131" s="3">
        <f t="shared" ref="E131:E194" si="8">LN(C131/C132)</f>
        <v>-2.9751816106182005E-2</v>
      </c>
      <c r="F131" s="5">
        <f t="shared" ref="F131:F194" si="9">D131*$K$2+E131*$L$2</f>
        <v>-3157.0115882366654</v>
      </c>
      <c r="G131" s="5"/>
      <c r="H131" s="5"/>
    </row>
    <row r="132" spans="1:8" x14ac:dyDescent="0.35">
      <c r="A132" s="1">
        <v>45363</v>
      </c>
      <c r="B132" s="2">
        <v>3748.8</v>
      </c>
      <c r="C132" s="2">
        <v>2950.85</v>
      </c>
      <c r="D132" s="3">
        <f t="shared" si="7"/>
        <v>-3.6005041094657391E-4</v>
      </c>
      <c r="E132" s="3">
        <f t="shared" si="8"/>
        <v>5.9992872043534732E-3</v>
      </c>
      <c r="F132" s="5">
        <f t="shared" si="9"/>
        <v>281.961839670345</v>
      </c>
      <c r="G132" s="5"/>
      <c r="H132" s="5"/>
    </row>
    <row r="133" spans="1:8" x14ac:dyDescent="0.35">
      <c r="A133" s="1">
        <v>45362</v>
      </c>
      <c r="B133" s="2">
        <v>3750.15</v>
      </c>
      <c r="C133" s="2">
        <v>2933.2</v>
      </c>
      <c r="D133" s="3">
        <f t="shared" si="7"/>
        <v>-9.751903262447785E-3</v>
      </c>
      <c r="E133" s="3">
        <f t="shared" si="8"/>
        <v>-8.3686758261601341E-3</v>
      </c>
      <c r="F133" s="5">
        <f t="shared" si="9"/>
        <v>-906.02895443039597</v>
      </c>
      <c r="G133" s="5"/>
      <c r="H133" s="5"/>
    </row>
    <row r="134" spans="1:8" x14ac:dyDescent="0.35">
      <c r="A134" s="1">
        <v>45358</v>
      </c>
      <c r="B134" s="2">
        <v>3786.9</v>
      </c>
      <c r="C134" s="2">
        <v>2957.85</v>
      </c>
      <c r="D134" s="3">
        <f t="shared" si="7"/>
        <v>-6.2782777150253259E-3</v>
      </c>
      <c r="E134" s="3">
        <f t="shared" si="8"/>
        <v>-1.6147638267115204E-2</v>
      </c>
      <c r="F134" s="5">
        <f t="shared" si="9"/>
        <v>-1121.2957991070266</v>
      </c>
      <c r="G134" s="5"/>
      <c r="H134" s="5"/>
    </row>
    <row r="135" spans="1:8" x14ac:dyDescent="0.35">
      <c r="A135" s="1">
        <v>45357</v>
      </c>
      <c r="B135" s="2">
        <v>3810.75</v>
      </c>
      <c r="C135" s="2">
        <v>3006</v>
      </c>
      <c r="D135" s="3">
        <f t="shared" si="7"/>
        <v>1.587020017482825E-2</v>
      </c>
      <c r="E135" s="3">
        <f t="shared" si="8"/>
        <v>1.864678217438449E-3</v>
      </c>
      <c r="F135" s="5">
        <f t="shared" si="9"/>
        <v>886.74391961333504</v>
      </c>
      <c r="G135" s="5"/>
      <c r="H135" s="5"/>
    </row>
    <row r="136" spans="1:8" x14ac:dyDescent="0.35">
      <c r="A136" s="1">
        <v>45356</v>
      </c>
      <c r="B136" s="2">
        <v>3750.75</v>
      </c>
      <c r="C136" s="2">
        <v>3000.4</v>
      </c>
      <c r="D136" s="3">
        <f t="shared" si="7"/>
        <v>4.9043616072557278E-3</v>
      </c>
      <c r="E136" s="3">
        <f t="shared" si="8"/>
        <v>-4.7878798738335854E-3</v>
      </c>
      <c r="F136" s="5">
        <f t="shared" si="9"/>
        <v>5.8240866711071249</v>
      </c>
      <c r="G136" s="5"/>
      <c r="H136" s="5"/>
    </row>
    <row r="137" spans="1:8" x14ac:dyDescent="0.35">
      <c r="A137" s="1">
        <v>45355</v>
      </c>
      <c r="B137" s="2">
        <v>3732.4</v>
      </c>
      <c r="C137" s="2">
        <v>3014.8</v>
      </c>
      <c r="D137" s="3">
        <f t="shared" si="7"/>
        <v>-8.4573304738967212E-3</v>
      </c>
      <c r="E137" s="3">
        <f t="shared" si="8"/>
        <v>1.0888976098859617E-2</v>
      </c>
      <c r="F137" s="5">
        <f t="shared" si="9"/>
        <v>121.58228124814474</v>
      </c>
      <c r="G137" s="5"/>
      <c r="H137" s="5"/>
    </row>
    <row r="138" spans="1:8" x14ac:dyDescent="0.35">
      <c r="A138" s="1">
        <v>45353</v>
      </c>
      <c r="B138" s="2">
        <v>3764.1</v>
      </c>
      <c r="C138" s="2">
        <v>2982.15</v>
      </c>
      <c r="D138" s="3">
        <f t="shared" si="7"/>
        <v>-4.7808765850873455E-4</v>
      </c>
      <c r="E138" s="3">
        <f t="shared" si="8"/>
        <v>-7.0394210469239271E-4</v>
      </c>
      <c r="F138" s="5">
        <f t="shared" si="9"/>
        <v>-59.101488160056363</v>
      </c>
      <c r="G138" s="5"/>
      <c r="H138" s="5"/>
    </row>
    <row r="139" spans="1:8" x14ac:dyDescent="0.35">
      <c r="A139" s="1">
        <v>45352</v>
      </c>
      <c r="B139" s="2">
        <v>3765.9</v>
      </c>
      <c r="C139" s="2">
        <v>2984.25</v>
      </c>
      <c r="D139" s="3">
        <f t="shared" si="7"/>
        <v>3.8298119144366954E-2</v>
      </c>
      <c r="E139" s="3">
        <f t="shared" si="8"/>
        <v>2.1217047574498462E-2</v>
      </c>
      <c r="F139" s="5">
        <f t="shared" si="9"/>
        <v>2975.758335943271</v>
      </c>
      <c r="G139" s="5"/>
      <c r="H139" s="5"/>
    </row>
    <row r="140" spans="1:8" x14ac:dyDescent="0.35">
      <c r="A140" s="1">
        <v>45351</v>
      </c>
      <c r="B140" s="2">
        <v>3624.4</v>
      </c>
      <c r="C140" s="2">
        <v>2921.6</v>
      </c>
      <c r="D140" s="3">
        <f t="shared" si="7"/>
        <v>8.2282189098884378E-3</v>
      </c>
      <c r="E140" s="3">
        <f t="shared" si="8"/>
        <v>3.5488692020986296E-3</v>
      </c>
      <c r="F140" s="5">
        <f t="shared" si="9"/>
        <v>588.85440559935341</v>
      </c>
      <c r="G140" s="5"/>
      <c r="H140" s="5"/>
    </row>
    <row r="141" spans="1:8" x14ac:dyDescent="0.35">
      <c r="A141" s="1">
        <v>45350</v>
      </c>
      <c r="B141" s="2">
        <v>3594.7</v>
      </c>
      <c r="C141" s="2">
        <v>2911.25</v>
      </c>
      <c r="D141" s="3">
        <f t="shared" si="7"/>
        <v>-1.6320867754203557E-2</v>
      </c>
      <c r="E141" s="3">
        <f t="shared" si="8"/>
        <v>-2.0417025268635952E-2</v>
      </c>
      <c r="F141" s="5">
        <f t="shared" si="9"/>
        <v>-1836.8946511419754</v>
      </c>
      <c r="G141" s="5"/>
      <c r="H141" s="5"/>
    </row>
    <row r="142" spans="1:8" x14ac:dyDescent="0.35">
      <c r="A142" s="1">
        <v>45349</v>
      </c>
      <c r="B142" s="2">
        <v>3653.85</v>
      </c>
      <c r="C142" s="2">
        <v>2971.3</v>
      </c>
      <c r="D142" s="3">
        <f t="shared" si="7"/>
        <v>8.6170109973832554E-3</v>
      </c>
      <c r="E142" s="3">
        <f t="shared" si="8"/>
        <v>-1.1268175327619223E-3</v>
      </c>
      <c r="F142" s="5">
        <f t="shared" si="9"/>
        <v>374.50967323106664</v>
      </c>
      <c r="G142" s="5"/>
      <c r="H142" s="5"/>
    </row>
    <row r="143" spans="1:8" x14ac:dyDescent="0.35">
      <c r="A143" s="1">
        <v>45348</v>
      </c>
      <c r="B143" s="2">
        <v>3622.5</v>
      </c>
      <c r="C143" s="2">
        <v>2974.65</v>
      </c>
      <c r="D143" s="3">
        <f t="shared" si="7"/>
        <v>-1.8990378540967905E-2</v>
      </c>
      <c r="E143" s="3">
        <f t="shared" si="8"/>
        <v>-4.2268467299146914E-3</v>
      </c>
      <c r="F143" s="5">
        <f t="shared" si="9"/>
        <v>-1160.8612635441298</v>
      </c>
      <c r="G143" s="5"/>
      <c r="H143" s="5"/>
    </row>
    <row r="144" spans="1:8" x14ac:dyDescent="0.35">
      <c r="A144" s="1">
        <v>45345</v>
      </c>
      <c r="B144" s="2">
        <v>3691.95</v>
      </c>
      <c r="C144" s="2">
        <v>2987.25</v>
      </c>
      <c r="D144" s="3">
        <f t="shared" si="7"/>
        <v>1.0866119986519818E-2</v>
      </c>
      <c r="E144" s="3">
        <f t="shared" si="8"/>
        <v>7.9822295019704118E-3</v>
      </c>
      <c r="F144" s="5">
        <f t="shared" si="9"/>
        <v>942.41747442451151</v>
      </c>
      <c r="G144" s="5"/>
      <c r="H144" s="5"/>
    </row>
    <row r="145" spans="1:8" x14ac:dyDescent="0.35">
      <c r="A145" s="1">
        <v>45344</v>
      </c>
      <c r="B145" s="2">
        <v>3652.05</v>
      </c>
      <c r="C145" s="2">
        <v>2963.5</v>
      </c>
      <c r="D145" s="3">
        <f t="shared" si="7"/>
        <v>-1.1767282842154953E-3</v>
      </c>
      <c r="E145" s="3">
        <f t="shared" si="8"/>
        <v>9.5272720507944345E-3</v>
      </c>
      <c r="F145" s="5">
        <f t="shared" si="9"/>
        <v>417.52718832894698</v>
      </c>
      <c r="G145" s="5"/>
      <c r="H145" s="5"/>
    </row>
    <row r="146" spans="1:8" x14ac:dyDescent="0.35">
      <c r="A146" s="1">
        <v>45343</v>
      </c>
      <c r="B146" s="2">
        <v>3656.35</v>
      </c>
      <c r="C146" s="2">
        <v>2935.4</v>
      </c>
      <c r="D146" s="3">
        <f t="shared" si="7"/>
        <v>-8.2663669251602373E-3</v>
      </c>
      <c r="E146" s="3">
        <f t="shared" si="8"/>
        <v>-2.2628870811994169E-3</v>
      </c>
      <c r="F146" s="5">
        <f t="shared" si="9"/>
        <v>-526.46270031798269</v>
      </c>
      <c r="G146" s="5"/>
      <c r="H146" s="5"/>
    </row>
    <row r="147" spans="1:8" x14ac:dyDescent="0.35">
      <c r="A147" s="1">
        <v>45342</v>
      </c>
      <c r="B147" s="2">
        <v>3686.7</v>
      </c>
      <c r="C147" s="2">
        <v>2942.05</v>
      </c>
      <c r="D147" s="3">
        <f t="shared" si="7"/>
        <v>-2.2623371318164485E-3</v>
      </c>
      <c r="E147" s="3">
        <f t="shared" si="8"/>
        <v>-2.020357050929413E-3</v>
      </c>
      <c r="F147" s="5">
        <f t="shared" si="9"/>
        <v>-214.13470913729307</v>
      </c>
      <c r="G147" s="5"/>
      <c r="H147" s="5"/>
    </row>
    <row r="148" spans="1:8" x14ac:dyDescent="0.35">
      <c r="A148" s="1">
        <v>45341</v>
      </c>
      <c r="B148" s="2">
        <v>3695.05</v>
      </c>
      <c r="C148" s="2">
        <v>2948</v>
      </c>
      <c r="D148" s="3">
        <f t="shared" si="7"/>
        <v>1.0788559770135746E-2</v>
      </c>
      <c r="E148" s="3">
        <f t="shared" si="8"/>
        <v>9.1495999633516237E-3</v>
      </c>
      <c r="F148" s="5">
        <f t="shared" si="9"/>
        <v>996.90798667436843</v>
      </c>
      <c r="G148" s="5"/>
      <c r="H148" s="5"/>
    </row>
    <row r="149" spans="1:8" x14ac:dyDescent="0.35">
      <c r="A149" s="1">
        <v>45338</v>
      </c>
      <c r="B149" s="2">
        <v>3655.4</v>
      </c>
      <c r="C149" s="2">
        <v>2921.15</v>
      </c>
      <c r="D149" s="3">
        <f t="shared" si="7"/>
        <v>9.1653624443794324E-3</v>
      </c>
      <c r="E149" s="3">
        <f t="shared" si="8"/>
        <v>-6.8402869761916051E-3</v>
      </c>
      <c r="F149" s="5">
        <f t="shared" si="9"/>
        <v>116.25377340939133</v>
      </c>
      <c r="G149" s="5"/>
      <c r="H149" s="5"/>
    </row>
    <row r="150" spans="1:8" x14ac:dyDescent="0.35">
      <c r="A150" s="1">
        <v>45337</v>
      </c>
      <c r="B150" s="2">
        <v>3622.05</v>
      </c>
      <c r="C150" s="2">
        <v>2941.2</v>
      </c>
      <c r="D150" s="3">
        <f t="shared" si="7"/>
        <v>1.0128284594086493E-2</v>
      </c>
      <c r="E150" s="3">
        <f t="shared" si="8"/>
        <v>-7.3002297464908484E-3</v>
      </c>
      <c r="F150" s="5">
        <f t="shared" si="9"/>
        <v>141.40274237978224</v>
      </c>
      <c r="G150" s="5"/>
      <c r="H150" s="5"/>
    </row>
    <row r="151" spans="1:8" x14ac:dyDescent="0.35">
      <c r="A151" s="1">
        <v>45336</v>
      </c>
      <c r="B151" s="2">
        <v>3585.55</v>
      </c>
      <c r="C151" s="2">
        <v>2962.75</v>
      </c>
      <c r="D151" s="3">
        <f t="shared" si="7"/>
        <v>7.1653794782510511E-3</v>
      </c>
      <c r="E151" s="3">
        <f t="shared" si="8"/>
        <v>1.1047211001345434E-2</v>
      </c>
      <c r="F151" s="5">
        <f t="shared" si="9"/>
        <v>910.62952397982417</v>
      </c>
      <c r="G151" s="5"/>
      <c r="H151" s="5"/>
    </row>
    <row r="152" spans="1:8" x14ac:dyDescent="0.35">
      <c r="A152" s="1">
        <v>45335</v>
      </c>
      <c r="B152" s="2">
        <v>3559.95</v>
      </c>
      <c r="C152" s="2">
        <v>2930.2</v>
      </c>
      <c r="D152" s="3">
        <f t="shared" si="7"/>
        <v>-7.0817068056969338E-3</v>
      </c>
      <c r="E152" s="3">
        <f t="shared" si="8"/>
        <v>8.7405653376898765E-3</v>
      </c>
      <c r="F152" s="5">
        <f t="shared" si="9"/>
        <v>82.942926599647137</v>
      </c>
      <c r="G152" s="5"/>
      <c r="H152" s="5"/>
    </row>
    <row r="153" spans="1:8" x14ac:dyDescent="0.35">
      <c r="A153" s="1">
        <v>45334</v>
      </c>
      <c r="B153" s="2">
        <v>3585.25</v>
      </c>
      <c r="C153" s="2">
        <v>2904.7</v>
      </c>
      <c r="D153" s="3">
        <f t="shared" si="7"/>
        <v>-1.7695790373318764E-3</v>
      </c>
      <c r="E153" s="3">
        <f t="shared" si="8"/>
        <v>-5.7670682649690018E-3</v>
      </c>
      <c r="F153" s="5">
        <f t="shared" si="9"/>
        <v>-376.8323651150439</v>
      </c>
      <c r="G153" s="5"/>
      <c r="H153" s="5"/>
    </row>
    <row r="154" spans="1:8" x14ac:dyDescent="0.35">
      <c r="A154" s="1">
        <v>45331</v>
      </c>
      <c r="B154" s="2">
        <v>3591.6</v>
      </c>
      <c r="C154" s="2">
        <v>2921.5</v>
      </c>
      <c r="D154" s="3">
        <f t="shared" si="7"/>
        <v>1.1903735445866157E-2</v>
      </c>
      <c r="E154" s="3">
        <f t="shared" si="8"/>
        <v>7.3002428389754943E-3</v>
      </c>
      <c r="F154" s="5">
        <f t="shared" si="9"/>
        <v>960.19891424208254</v>
      </c>
      <c r="G154" s="5"/>
      <c r="H154" s="5"/>
    </row>
    <row r="155" spans="1:8" x14ac:dyDescent="0.35">
      <c r="A155" s="1">
        <v>45330</v>
      </c>
      <c r="B155" s="2">
        <v>3549.1</v>
      </c>
      <c r="C155" s="2">
        <v>2900.25</v>
      </c>
      <c r="D155" s="3">
        <f t="shared" si="7"/>
        <v>-7.6906183476510726E-3</v>
      </c>
      <c r="E155" s="3">
        <f t="shared" si="8"/>
        <v>5.5147039692086189E-3</v>
      </c>
      <c r="F155" s="5">
        <f t="shared" si="9"/>
        <v>-108.79571892212272</v>
      </c>
      <c r="G155" s="5"/>
      <c r="H155" s="5"/>
    </row>
    <row r="156" spans="1:8" x14ac:dyDescent="0.35">
      <c r="A156" s="1">
        <v>45329</v>
      </c>
      <c r="B156" s="2">
        <v>3576.5</v>
      </c>
      <c r="C156" s="2">
        <v>2884.3</v>
      </c>
      <c r="D156" s="3">
        <f t="shared" si="7"/>
        <v>4.8629162559787921E-3</v>
      </c>
      <c r="E156" s="3">
        <f t="shared" si="8"/>
        <v>1.0000257558002192E-2</v>
      </c>
      <c r="F156" s="5">
        <f t="shared" si="9"/>
        <v>743.1586906990492</v>
      </c>
      <c r="G156" s="5"/>
      <c r="H156" s="5"/>
    </row>
    <row r="157" spans="1:8" x14ac:dyDescent="0.35">
      <c r="A157" s="1">
        <v>45328</v>
      </c>
      <c r="B157" s="2">
        <v>3559.15</v>
      </c>
      <c r="C157" s="2">
        <v>2855.6</v>
      </c>
      <c r="D157" s="3">
        <f t="shared" si="7"/>
        <v>1.9968507028966225E-3</v>
      </c>
      <c r="E157" s="3">
        <f t="shared" si="8"/>
        <v>-7.8310028439124348E-3</v>
      </c>
      <c r="F157" s="5">
        <f t="shared" si="9"/>
        <v>-291.70760705079061</v>
      </c>
      <c r="G157" s="5"/>
      <c r="H157" s="5"/>
    </row>
    <row r="158" spans="1:8" x14ac:dyDescent="0.35">
      <c r="A158" s="1">
        <v>45327</v>
      </c>
      <c r="B158" s="2">
        <v>3552.05</v>
      </c>
      <c r="C158" s="2">
        <v>2878.05</v>
      </c>
      <c r="D158" s="3">
        <f t="shared" si="7"/>
        <v>-1.6847469787080516E-2</v>
      </c>
      <c r="E158" s="3">
        <f t="shared" si="8"/>
        <v>-1.2894050167694496E-2</v>
      </c>
      <c r="F158" s="5">
        <f t="shared" si="9"/>
        <v>-1487.0759977387506</v>
      </c>
      <c r="G158" s="5"/>
      <c r="H158" s="5"/>
    </row>
    <row r="159" spans="1:8" x14ac:dyDescent="0.35">
      <c r="A159" s="1">
        <v>45324</v>
      </c>
      <c r="B159" s="2">
        <v>3612.4</v>
      </c>
      <c r="C159" s="2">
        <v>2915.4</v>
      </c>
      <c r="D159" s="3">
        <f t="shared" si="7"/>
        <v>-4.1575506891855284E-3</v>
      </c>
      <c r="E159" s="3">
        <f t="shared" si="8"/>
        <v>2.1530812483462849E-2</v>
      </c>
      <c r="F159" s="5">
        <f t="shared" si="9"/>
        <v>868.66308971386616</v>
      </c>
      <c r="G159" s="5"/>
      <c r="H159" s="5"/>
    </row>
    <row r="160" spans="1:8" x14ac:dyDescent="0.35">
      <c r="A160" s="1">
        <v>45323</v>
      </c>
      <c r="B160" s="2">
        <v>3627.45</v>
      </c>
      <c r="C160" s="2">
        <v>2853.3</v>
      </c>
      <c r="D160" s="3">
        <f t="shared" si="7"/>
        <v>-1.9140516078134964E-2</v>
      </c>
      <c r="E160" s="3">
        <f t="shared" si="8"/>
        <v>1.7523722740073858E-5</v>
      </c>
      <c r="F160" s="5">
        <f t="shared" si="9"/>
        <v>-956.1496177697444</v>
      </c>
      <c r="G160" s="5"/>
      <c r="H160" s="5"/>
    </row>
    <row r="161" spans="1:8" x14ac:dyDescent="0.35">
      <c r="A161" s="1">
        <v>45322</v>
      </c>
      <c r="B161" s="2">
        <v>3697.55</v>
      </c>
      <c r="C161" s="2">
        <v>2853.25</v>
      </c>
      <c r="D161" s="3">
        <f t="shared" si="7"/>
        <v>-1.0278163477538318E-2</v>
      </c>
      <c r="E161" s="3">
        <f t="shared" si="8"/>
        <v>1.3407627856574447E-2</v>
      </c>
      <c r="F161" s="5">
        <f t="shared" si="9"/>
        <v>156.47321895180653</v>
      </c>
      <c r="G161" s="5"/>
      <c r="H161" s="5"/>
    </row>
    <row r="162" spans="1:8" x14ac:dyDescent="0.35">
      <c r="A162" s="1">
        <v>45321</v>
      </c>
      <c r="B162" s="2">
        <v>3735.75</v>
      </c>
      <c r="C162" s="2">
        <v>2815.25</v>
      </c>
      <c r="D162" s="3">
        <f t="shared" si="7"/>
        <v>-3.4439897450726793E-2</v>
      </c>
      <c r="E162" s="3">
        <f t="shared" si="8"/>
        <v>-2.8313936719052232E-2</v>
      </c>
      <c r="F162" s="5">
        <f t="shared" si="9"/>
        <v>-3137.691708488951</v>
      </c>
      <c r="G162" s="5"/>
      <c r="H162" s="5"/>
    </row>
    <row r="163" spans="1:8" x14ac:dyDescent="0.35">
      <c r="A163" s="1">
        <v>45320</v>
      </c>
      <c r="B163" s="2">
        <v>3866.65</v>
      </c>
      <c r="C163" s="2">
        <v>2896.1</v>
      </c>
      <c r="D163" s="3">
        <f t="shared" si="7"/>
        <v>2.5260448639417458E-2</v>
      </c>
      <c r="E163" s="3">
        <f t="shared" si="8"/>
        <v>6.783804372926544E-2</v>
      </c>
      <c r="F163" s="5">
        <f t="shared" si="9"/>
        <v>4654.9246184341446</v>
      </c>
      <c r="G163" s="5"/>
      <c r="H163" s="5"/>
    </row>
    <row r="164" spans="1:8" x14ac:dyDescent="0.35">
      <c r="A164" s="1">
        <v>45316</v>
      </c>
      <c r="B164" s="2">
        <v>3770.2</v>
      </c>
      <c r="C164" s="2">
        <v>2706.15</v>
      </c>
      <c r="D164" s="3">
        <f t="shared" si="7"/>
        <v>6.2350344615147684E-4</v>
      </c>
      <c r="E164" s="3">
        <f t="shared" si="8"/>
        <v>6.8225482015844144E-3</v>
      </c>
      <c r="F164" s="5">
        <f t="shared" si="9"/>
        <v>372.3025823867946</v>
      </c>
      <c r="G164" s="5"/>
      <c r="H164" s="5"/>
    </row>
    <row r="165" spans="1:8" x14ac:dyDescent="0.35">
      <c r="A165" s="1">
        <v>45315</v>
      </c>
      <c r="B165" s="2">
        <v>3767.85</v>
      </c>
      <c r="C165" s="2">
        <v>2687.75</v>
      </c>
      <c r="D165" s="3">
        <f t="shared" si="7"/>
        <v>7.512522844934838E-3</v>
      </c>
      <c r="E165" s="3">
        <f t="shared" si="8"/>
        <v>1.1450292550928153E-2</v>
      </c>
      <c r="F165" s="5">
        <f t="shared" si="9"/>
        <v>948.1407697931495</v>
      </c>
      <c r="G165" s="5"/>
      <c r="H165" s="5"/>
    </row>
    <row r="166" spans="1:8" x14ac:dyDescent="0.35">
      <c r="A166" s="1">
        <v>45314</v>
      </c>
      <c r="B166" s="2">
        <v>3739.65</v>
      </c>
      <c r="C166" s="2">
        <v>2657.15</v>
      </c>
      <c r="D166" s="3">
        <f t="shared" si="7"/>
        <v>-1.1974599350784289E-2</v>
      </c>
      <c r="E166" s="3">
        <f t="shared" si="8"/>
        <v>-2.0911486426320722E-2</v>
      </c>
      <c r="F166" s="5">
        <f t="shared" si="9"/>
        <v>-1644.3042888552504</v>
      </c>
      <c r="G166" s="5"/>
      <c r="H166" s="5"/>
    </row>
    <row r="167" spans="1:8" x14ac:dyDescent="0.35">
      <c r="A167" s="1">
        <v>45311</v>
      </c>
      <c r="B167" s="2">
        <v>3784.7</v>
      </c>
      <c r="C167" s="2">
        <v>2713.3</v>
      </c>
      <c r="D167" s="3">
        <f t="shared" si="7"/>
        <v>-6.8200335444743767E-3</v>
      </c>
      <c r="E167" s="3">
        <f t="shared" si="8"/>
        <v>-7.9292658756082279E-3</v>
      </c>
      <c r="F167" s="5">
        <f t="shared" si="9"/>
        <v>-737.46497100413023</v>
      </c>
      <c r="G167" s="5"/>
      <c r="H167" s="5"/>
    </row>
    <row r="168" spans="1:8" x14ac:dyDescent="0.35">
      <c r="A168" s="1">
        <v>45310</v>
      </c>
      <c r="B168" s="2">
        <v>3810.6</v>
      </c>
      <c r="C168" s="2">
        <v>2734.9</v>
      </c>
      <c r="D168" s="3">
        <f t="shared" si="7"/>
        <v>2.0119162981134146E-2</v>
      </c>
      <c r="E168" s="3">
        <f t="shared" si="8"/>
        <v>-3.6557725054372565E-4</v>
      </c>
      <c r="F168" s="5">
        <f t="shared" si="9"/>
        <v>987.67928652952094</v>
      </c>
      <c r="G168" s="5"/>
      <c r="H168" s="5"/>
    </row>
    <row r="169" spans="1:8" x14ac:dyDescent="0.35">
      <c r="A169" s="1">
        <v>45309</v>
      </c>
      <c r="B169" s="2">
        <v>3734.7</v>
      </c>
      <c r="C169" s="2">
        <v>2735.9</v>
      </c>
      <c r="D169" s="3">
        <f t="shared" si="7"/>
        <v>-2.5210363863915473E-2</v>
      </c>
      <c r="E169" s="3">
        <f t="shared" si="8"/>
        <v>4.6711509084440012E-3</v>
      </c>
      <c r="F169" s="5">
        <f t="shared" si="9"/>
        <v>-1026.9606477735736</v>
      </c>
      <c r="G169" s="5"/>
      <c r="H169" s="5"/>
    </row>
    <row r="170" spans="1:8" x14ac:dyDescent="0.35">
      <c r="A170" s="1">
        <v>45308</v>
      </c>
      <c r="B170" s="2">
        <v>3830.05</v>
      </c>
      <c r="C170" s="2">
        <v>2723.15</v>
      </c>
      <c r="D170" s="3">
        <f t="shared" si="7"/>
        <v>2.5489043713663984E-3</v>
      </c>
      <c r="E170" s="3">
        <f t="shared" si="8"/>
        <v>-9.5388487326059281E-3</v>
      </c>
      <c r="F170" s="5">
        <f t="shared" si="9"/>
        <v>-349.49721806197647</v>
      </c>
      <c r="G170" s="5"/>
      <c r="H170" s="5"/>
    </row>
    <row r="171" spans="1:8" x14ac:dyDescent="0.35">
      <c r="A171" s="1">
        <v>45307</v>
      </c>
      <c r="B171" s="2">
        <v>3820.3</v>
      </c>
      <c r="C171" s="2">
        <v>2749.25</v>
      </c>
      <c r="D171" s="3">
        <f t="shared" si="7"/>
        <v>1.6215894010264208E-2</v>
      </c>
      <c r="E171" s="3">
        <f t="shared" si="8"/>
        <v>-1.4086011683602434E-2</v>
      </c>
      <c r="F171" s="5">
        <f t="shared" si="9"/>
        <v>106.49411633308864</v>
      </c>
      <c r="G171" s="5"/>
      <c r="H171" s="5"/>
    </row>
    <row r="172" spans="1:8" x14ac:dyDescent="0.35">
      <c r="A172" s="1">
        <v>45306</v>
      </c>
      <c r="B172" s="2">
        <v>3758.85</v>
      </c>
      <c r="C172" s="2">
        <v>2788.25</v>
      </c>
      <c r="D172" s="3">
        <f t="shared" si="7"/>
        <v>8.7777873766009193E-3</v>
      </c>
      <c r="E172" s="3">
        <f t="shared" si="8"/>
        <v>1.6927181387632443E-2</v>
      </c>
      <c r="F172" s="5">
        <f t="shared" si="9"/>
        <v>1285.2484382116681</v>
      </c>
      <c r="G172" s="5"/>
      <c r="H172" s="5"/>
    </row>
    <row r="173" spans="1:8" x14ac:dyDescent="0.35">
      <c r="A173" s="1">
        <v>45303</v>
      </c>
      <c r="B173" s="2">
        <v>3726</v>
      </c>
      <c r="C173" s="2">
        <v>2741.45</v>
      </c>
      <c r="D173" s="3">
        <f t="shared" si="7"/>
        <v>7.3809025107576896E-3</v>
      </c>
      <c r="E173" s="3">
        <f t="shared" si="8"/>
        <v>7.9286293121551936E-3</v>
      </c>
      <c r="F173" s="5">
        <f t="shared" si="9"/>
        <v>765.47659114564408</v>
      </c>
      <c r="G173" s="5"/>
      <c r="H173" s="5"/>
    </row>
    <row r="174" spans="1:8" x14ac:dyDescent="0.35">
      <c r="A174" s="1">
        <v>45302</v>
      </c>
      <c r="B174" s="2">
        <v>3698.6</v>
      </c>
      <c r="C174" s="2">
        <v>2719.8</v>
      </c>
      <c r="D174" s="3">
        <f t="shared" si="7"/>
        <v>-4.2762490886087386E-3</v>
      </c>
      <c r="E174" s="3">
        <f t="shared" si="8"/>
        <v>2.5960973057513412E-2</v>
      </c>
      <c r="F174" s="5">
        <f t="shared" si="9"/>
        <v>1084.2361984452336</v>
      </c>
      <c r="G174" s="5"/>
      <c r="H174" s="5"/>
    </row>
    <row r="175" spans="1:8" x14ac:dyDescent="0.35">
      <c r="A175" s="1">
        <v>45301</v>
      </c>
      <c r="B175" s="2">
        <v>3714.45</v>
      </c>
      <c r="C175" s="2">
        <v>2650.1</v>
      </c>
      <c r="D175" s="3">
        <f t="shared" si="7"/>
        <v>5.5207369801996828E-3</v>
      </c>
      <c r="E175" s="3">
        <f t="shared" si="8"/>
        <v>2.661419652856337E-2</v>
      </c>
      <c r="F175" s="5">
        <f t="shared" si="9"/>
        <v>1606.7466754381526</v>
      </c>
      <c r="G175" s="5"/>
      <c r="H175" s="5"/>
    </row>
    <row r="176" spans="1:8" x14ac:dyDescent="0.35">
      <c r="A176" s="1">
        <v>45300</v>
      </c>
      <c r="B176" s="2">
        <v>3694</v>
      </c>
      <c r="C176" s="2">
        <v>2580.5</v>
      </c>
      <c r="D176" s="3">
        <f t="shared" si="7"/>
        <v>-3.2567376302947669E-3</v>
      </c>
      <c r="E176" s="3">
        <f t="shared" si="8"/>
        <v>-2.6510072899657016E-3</v>
      </c>
      <c r="F176" s="5">
        <f t="shared" si="9"/>
        <v>-295.3872460130234</v>
      </c>
      <c r="G176" s="5"/>
      <c r="H176" s="5"/>
    </row>
    <row r="177" spans="1:8" x14ac:dyDescent="0.35">
      <c r="A177" s="1">
        <v>45299</v>
      </c>
      <c r="B177" s="2">
        <v>3706.05</v>
      </c>
      <c r="C177" s="2">
        <v>2587.35</v>
      </c>
      <c r="D177" s="3">
        <f t="shared" si="7"/>
        <v>-1.7523526442501916E-3</v>
      </c>
      <c r="E177" s="3">
        <f t="shared" si="8"/>
        <v>-7.834420876413891E-3</v>
      </c>
      <c r="F177" s="5">
        <f t="shared" si="9"/>
        <v>-479.33867603320414</v>
      </c>
      <c r="G177" s="5"/>
      <c r="H177" s="5"/>
    </row>
    <row r="178" spans="1:8" x14ac:dyDescent="0.35">
      <c r="A178" s="1">
        <v>45296</v>
      </c>
      <c r="B178" s="2">
        <v>3712.55</v>
      </c>
      <c r="C178" s="2">
        <v>2607.6999999999998</v>
      </c>
      <c r="D178" s="3">
        <f t="shared" si="7"/>
        <v>-1.9240478201757239E-3</v>
      </c>
      <c r="E178" s="3">
        <f t="shared" si="8"/>
        <v>4.2464540643131175E-3</v>
      </c>
      <c r="F178" s="5">
        <f t="shared" si="9"/>
        <v>116.12031220686968</v>
      </c>
      <c r="G178" s="5"/>
      <c r="H178" s="5"/>
    </row>
    <row r="179" spans="1:8" x14ac:dyDescent="0.35">
      <c r="A179" s="1">
        <v>45295</v>
      </c>
      <c r="B179" s="2">
        <v>3719.7</v>
      </c>
      <c r="C179" s="2">
        <v>2596.65</v>
      </c>
      <c r="D179" s="3">
        <f t="shared" si="7"/>
        <v>7.1903449649157892E-3</v>
      </c>
      <c r="E179" s="3">
        <f t="shared" si="8"/>
        <v>5.1545013206189989E-3</v>
      </c>
      <c r="F179" s="5">
        <f t="shared" si="9"/>
        <v>617.24231427673942</v>
      </c>
      <c r="G179" s="5"/>
      <c r="H179" s="5"/>
    </row>
    <row r="180" spans="1:8" x14ac:dyDescent="0.35">
      <c r="A180" s="1">
        <v>45294</v>
      </c>
      <c r="B180" s="2">
        <v>3693.05</v>
      </c>
      <c r="C180" s="2">
        <v>2583.3000000000002</v>
      </c>
      <c r="D180" s="3">
        <f t="shared" si="7"/>
        <v>-1.4070598833549658E-3</v>
      </c>
      <c r="E180" s="3">
        <f t="shared" si="8"/>
        <v>-1.0933698912196166E-2</v>
      </c>
      <c r="F180" s="5">
        <f t="shared" si="9"/>
        <v>-617.03793977755663</v>
      </c>
      <c r="G180" s="5"/>
      <c r="H180" s="5"/>
    </row>
    <row r="181" spans="1:8" x14ac:dyDescent="0.35">
      <c r="A181" s="1">
        <v>45293</v>
      </c>
      <c r="B181" s="2">
        <v>3698.25</v>
      </c>
      <c r="C181" s="2">
        <v>2611.6999999999998</v>
      </c>
      <c r="D181" s="3">
        <f t="shared" si="7"/>
        <v>5.7217391774850197E-3</v>
      </c>
      <c r="E181" s="3">
        <f t="shared" si="8"/>
        <v>8.2469541505641453E-3</v>
      </c>
      <c r="F181" s="5">
        <f t="shared" si="9"/>
        <v>698.43466640245822</v>
      </c>
      <c r="G181" s="5"/>
      <c r="H181" s="5"/>
    </row>
    <row r="182" spans="1:8" x14ac:dyDescent="0.35">
      <c r="A182" s="1">
        <v>45292</v>
      </c>
      <c r="B182" s="2">
        <v>3677.15</v>
      </c>
      <c r="C182" s="2">
        <v>2590.25</v>
      </c>
      <c r="D182" s="3">
        <f t="shared" si="7"/>
        <v>4.6242146459583703E-4</v>
      </c>
      <c r="E182" s="3">
        <f t="shared" si="8"/>
        <v>2.0482307361655585E-3</v>
      </c>
      <c r="F182" s="5">
        <f t="shared" si="9"/>
        <v>125.53261003806978</v>
      </c>
      <c r="G182" s="5"/>
      <c r="H182" s="5"/>
    </row>
    <row r="183" spans="1:8" x14ac:dyDescent="0.35">
      <c r="A183" s="1">
        <v>45289</v>
      </c>
      <c r="B183" s="2">
        <v>3675.45</v>
      </c>
      <c r="C183" s="2">
        <v>2584.9499999999998</v>
      </c>
      <c r="D183" s="3">
        <f t="shared" si="7"/>
        <v>-1.0730021559718679E-2</v>
      </c>
      <c r="E183" s="3">
        <f t="shared" si="8"/>
        <v>-7.9376199440752259E-3</v>
      </c>
      <c r="F183" s="5">
        <f t="shared" si="9"/>
        <v>-933.38207518969534</v>
      </c>
      <c r="G183" s="5"/>
      <c r="H183" s="5"/>
    </row>
    <row r="184" spans="1:8" x14ac:dyDescent="0.35">
      <c r="A184" s="1">
        <v>45288</v>
      </c>
      <c r="B184" s="2">
        <v>3715.1</v>
      </c>
      <c r="C184" s="2">
        <v>2605.5500000000002</v>
      </c>
      <c r="D184" s="3">
        <f t="shared" si="7"/>
        <v>6.9824103464242492E-3</v>
      </c>
      <c r="E184" s="3">
        <f t="shared" si="8"/>
        <v>7.2028660535619843E-3</v>
      </c>
      <c r="F184" s="5">
        <f t="shared" si="9"/>
        <v>709.26381999931164</v>
      </c>
      <c r="G184" s="5"/>
      <c r="H184" s="5"/>
    </row>
    <row r="185" spans="1:8" x14ac:dyDescent="0.35">
      <c r="A185" s="1">
        <v>45287</v>
      </c>
      <c r="B185" s="2">
        <v>3689.25</v>
      </c>
      <c r="C185" s="2">
        <v>2586.85</v>
      </c>
      <c r="D185" s="3">
        <f t="shared" si="7"/>
        <v>8.8620840136585059E-3</v>
      </c>
      <c r="E185" s="3">
        <f t="shared" si="8"/>
        <v>3.4076200954027218E-3</v>
      </c>
      <c r="F185" s="5">
        <f t="shared" si="9"/>
        <v>613.48520545306133</v>
      </c>
      <c r="G185" s="5"/>
      <c r="H185" s="5"/>
    </row>
    <row r="186" spans="1:8" x14ac:dyDescent="0.35">
      <c r="A186" s="1">
        <v>45286</v>
      </c>
      <c r="B186" s="2">
        <v>3656.7</v>
      </c>
      <c r="C186" s="2">
        <v>2578.0500000000002</v>
      </c>
      <c r="D186" s="3">
        <f t="shared" si="7"/>
        <v>8.058747219082063E-3</v>
      </c>
      <c r="E186" s="3">
        <f t="shared" si="8"/>
        <v>5.0553275985378036E-3</v>
      </c>
      <c r="F186" s="5">
        <f t="shared" si="9"/>
        <v>655.70374088099334</v>
      </c>
      <c r="G186" s="5"/>
      <c r="H186" s="5"/>
    </row>
    <row r="187" spans="1:8" x14ac:dyDescent="0.35">
      <c r="A187" s="1">
        <v>45282</v>
      </c>
      <c r="B187" s="2">
        <v>3627.35</v>
      </c>
      <c r="C187" s="2">
        <v>2565.0500000000002</v>
      </c>
      <c r="D187" s="3">
        <f t="shared" si="7"/>
        <v>1.3139553716072453E-2</v>
      </c>
      <c r="E187" s="3">
        <f t="shared" si="8"/>
        <v>9.7511514084323663E-4</v>
      </c>
      <c r="F187" s="5">
        <f t="shared" si="9"/>
        <v>705.73344284578445</v>
      </c>
      <c r="G187" s="5"/>
      <c r="H187" s="5"/>
    </row>
    <row r="188" spans="1:8" x14ac:dyDescent="0.35">
      <c r="A188" s="1">
        <v>45281</v>
      </c>
      <c r="B188" s="2">
        <v>3580</v>
      </c>
      <c r="C188" s="2">
        <v>2562.5500000000002</v>
      </c>
      <c r="D188" s="3">
        <f t="shared" si="7"/>
        <v>7.2609337659227955E-3</v>
      </c>
      <c r="E188" s="3">
        <f t="shared" si="8"/>
        <v>1.3910670901277252E-2</v>
      </c>
      <c r="F188" s="5">
        <f t="shared" si="9"/>
        <v>1058.5802333600025</v>
      </c>
      <c r="G188" s="5"/>
      <c r="H188" s="5"/>
    </row>
    <row r="189" spans="1:8" x14ac:dyDescent="0.35">
      <c r="A189" s="1">
        <v>45280</v>
      </c>
      <c r="B189" s="2">
        <v>3554.1</v>
      </c>
      <c r="C189" s="2">
        <v>2527.15</v>
      </c>
      <c r="D189" s="3">
        <f t="shared" si="7"/>
        <v>-1.5730551669083815E-2</v>
      </c>
      <c r="E189" s="3">
        <f t="shared" si="8"/>
        <v>-1.2172609865965654E-2</v>
      </c>
      <c r="F189" s="5">
        <f t="shared" si="9"/>
        <v>-1395.1580767524733</v>
      </c>
      <c r="G189" s="5"/>
      <c r="H189" s="5"/>
    </row>
    <row r="190" spans="1:8" x14ac:dyDescent="0.35">
      <c r="A190" s="1">
        <v>45279</v>
      </c>
      <c r="B190" s="2">
        <v>3610.45</v>
      </c>
      <c r="C190" s="2">
        <v>2558.1</v>
      </c>
      <c r="D190" s="3">
        <f t="shared" si="7"/>
        <v>-2.5311041790711713E-3</v>
      </c>
      <c r="E190" s="3">
        <f t="shared" si="8"/>
        <v>1.4609147228193738E-2</v>
      </c>
      <c r="F190" s="5">
        <f t="shared" si="9"/>
        <v>603.90215245612831</v>
      </c>
      <c r="G190" s="5"/>
      <c r="H190" s="5"/>
    </row>
    <row r="191" spans="1:8" x14ac:dyDescent="0.35">
      <c r="A191" s="1">
        <v>45278</v>
      </c>
      <c r="B191" s="2">
        <v>3619.6</v>
      </c>
      <c r="C191" s="2">
        <v>2521</v>
      </c>
      <c r="D191" s="3">
        <f t="shared" si="7"/>
        <v>5.2769109243350825E-3</v>
      </c>
      <c r="E191" s="3">
        <f t="shared" si="8"/>
        <v>1.0126466951288646E-2</v>
      </c>
      <c r="F191" s="5">
        <f t="shared" si="9"/>
        <v>770.1688937811864</v>
      </c>
      <c r="G191" s="5"/>
      <c r="H191" s="5"/>
    </row>
    <row r="192" spans="1:8" x14ac:dyDescent="0.35">
      <c r="A192" s="1">
        <v>45275</v>
      </c>
      <c r="B192" s="2">
        <v>3600.55</v>
      </c>
      <c r="C192" s="2">
        <v>2495.6</v>
      </c>
      <c r="D192" s="3">
        <f t="shared" si="7"/>
        <v>2.5445129448455664E-3</v>
      </c>
      <c r="E192" s="3">
        <f t="shared" si="8"/>
        <v>1.2682260812750572E-2</v>
      </c>
      <c r="F192" s="5">
        <f t="shared" si="9"/>
        <v>761.33868787980691</v>
      </c>
      <c r="G192" s="5"/>
      <c r="H192" s="5"/>
    </row>
    <row r="193" spans="1:8" x14ac:dyDescent="0.35">
      <c r="A193" s="1">
        <v>45274</v>
      </c>
      <c r="B193" s="2">
        <v>3591.4</v>
      </c>
      <c r="C193" s="2">
        <v>2464.15</v>
      </c>
      <c r="D193" s="3">
        <f t="shared" si="7"/>
        <v>-3.0443116474429925E-3</v>
      </c>
      <c r="E193" s="3">
        <f t="shared" si="8"/>
        <v>1.2331468404577939E-2</v>
      </c>
      <c r="F193" s="5">
        <f t="shared" si="9"/>
        <v>464.35783785674732</v>
      </c>
      <c r="G193" s="5"/>
      <c r="H193" s="5"/>
    </row>
    <row r="194" spans="1:8" x14ac:dyDescent="0.35">
      <c r="A194" s="1">
        <v>45273</v>
      </c>
      <c r="B194" s="2">
        <v>3602.35</v>
      </c>
      <c r="C194" s="2">
        <v>2433.9499999999998</v>
      </c>
      <c r="D194" s="3">
        <f t="shared" si="7"/>
        <v>8.6287344922160586E-3</v>
      </c>
      <c r="E194" s="3">
        <f t="shared" si="8"/>
        <v>4.0757569801263055E-3</v>
      </c>
      <c r="F194" s="5">
        <f t="shared" si="9"/>
        <v>635.22457361711815</v>
      </c>
      <c r="G194" s="5"/>
      <c r="H194" s="5"/>
    </row>
    <row r="195" spans="1:8" x14ac:dyDescent="0.35">
      <c r="A195" s="1">
        <v>45272</v>
      </c>
      <c r="B195" s="2">
        <v>3571.4</v>
      </c>
      <c r="C195" s="2">
        <v>2424.0500000000002</v>
      </c>
      <c r="D195" s="3">
        <f t="shared" ref="D195:D248" si="10">LN(B195/B196)</f>
        <v>-1.6412704057277034E-2</v>
      </c>
      <c r="E195" s="3">
        <f t="shared" ref="E195:E248" si="11">LN(C195/C196)</f>
        <v>-1.4457392330681693E-2</v>
      </c>
      <c r="F195" s="5">
        <f t="shared" ref="F195:F247" si="12">D195*$K$2+E195*$L$2</f>
        <v>-1543.5048193979364</v>
      </c>
      <c r="G195" s="5"/>
      <c r="H195" s="5"/>
    </row>
    <row r="196" spans="1:8" x14ac:dyDescent="0.35">
      <c r="A196" s="1">
        <v>45271</v>
      </c>
      <c r="B196" s="2">
        <v>3630.5</v>
      </c>
      <c r="C196" s="2">
        <v>2459.35</v>
      </c>
      <c r="D196" s="3">
        <f t="shared" si="10"/>
        <v>-1.1424404042232718E-3</v>
      </c>
      <c r="E196" s="3">
        <f t="shared" si="11"/>
        <v>1.4648738148793112E-3</v>
      </c>
      <c r="F196" s="5">
        <f t="shared" si="12"/>
        <v>16.121670532801964</v>
      </c>
      <c r="G196" s="5"/>
      <c r="H196" s="5"/>
    </row>
    <row r="197" spans="1:8" x14ac:dyDescent="0.35">
      <c r="A197" s="1">
        <v>45268</v>
      </c>
      <c r="B197" s="2">
        <v>3634.65</v>
      </c>
      <c r="C197" s="2">
        <v>2455.75</v>
      </c>
      <c r="D197" s="3">
        <f t="shared" si="10"/>
        <v>1.3642776403786479E-2</v>
      </c>
      <c r="E197" s="3">
        <f t="shared" si="11"/>
        <v>-5.2922977949139405E-4</v>
      </c>
      <c r="F197" s="5">
        <f t="shared" si="12"/>
        <v>655.6773312147543</v>
      </c>
      <c r="G197" s="5"/>
      <c r="H197" s="5"/>
    </row>
    <row r="198" spans="1:8" x14ac:dyDescent="0.35">
      <c r="A198" s="1">
        <v>45267</v>
      </c>
      <c r="B198" s="2">
        <v>3585.4</v>
      </c>
      <c r="C198" s="2">
        <v>2457.0500000000002</v>
      </c>
      <c r="D198" s="3">
        <f t="shared" si="10"/>
        <v>1.0796061283560891E-2</v>
      </c>
      <c r="E198" s="3">
        <f t="shared" si="11"/>
        <v>-1.6469611197145293E-3</v>
      </c>
      <c r="F198" s="5">
        <f t="shared" si="12"/>
        <v>457.45500819231813</v>
      </c>
      <c r="G198" s="5"/>
      <c r="H198" s="5"/>
    </row>
    <row r="199" spans="1:8" x14ac:dyDescent="0.35">
      <c r="A199" s="1">
        <v>45266</v>
      </c>
      <c r="B199" s="2">
        <v>3546.9</v>
      </c>
      <c r="C199" s="2">
        <v>2461.1</v>
      </c>
      <c r="D199" s="3">
        <f t="shared" si="10"/>
        <v>4.5119991741467889E-4</v>
      </c>
      <c r="E199" s="3">
        <f t="shared" si="11"/>
        <v>9.5329217389564236E-3</v>
      </c>
      <c r="F199" s="5">
        <f t="shared" si="12"/>
        <v>499.2060828185551</v>
      </c>
      <c r="G199" s="5"/>
      <c r="H199" s="5"/>
    </row>
    <row r="200" spans="1:8" x14ac:dyDescent="0.35">
      <c r="A200" s="1">
        <v>45265</v>
      </c>
      <c r="B200" s="2">
        <v>3545.3</v>
      </c>
      <c r="C200" s="2">
        <v>2437.75</v>
      </c>
      <c r="D200" s="3">
        <f t="shared" si="10"/>
        <v>1.6179604266932258E-2</v>
      </c>
      <c r="E200" s="3">
        <f t="shared" si="11"/>
        <v>7.2253013512764055E-3</v>
      </c>
      <c r="F200" s="5">
        <f t="shared" si="12"/>
        <v>1170.2452809104332</v>
      </c>
      <c r="G200" s="5"/>
      <c r="H200" s="5"/>
    </row>
    <row r="201" spans="1:8" x14ac:dyDescent="0.35">
      <c r="A201" s="1">
        <v>45264</v>
      </c>
      <c r="B201" s="2">
        <v>3488.4</v>
      </c>
      <c r="C201" s="2">
        <v>2420.1999999999998</v>
      </c>
      <c r="D201" s="3">
        <f t="shared" si="10"/>
        <v>-3.1528110437572485E-4</v>
      </c>
      <c r="E201" s="3">
        <f t="shared" si="11"/>
        <v>1.075926881387915E-2</v>
      </c>
      <c r="F201" s="5">
        <f t="shared" si="12"/>
        <v>522.19938547517131</v>
      </c>
      <c r="G201" s="5"/>
      <c r="H201" s="5"/>
    </row>
    <row r="202" spans="1:8" x14ac:dyDescent="0.35">
      <c r="A202" s="1">
        <v>45261</v>
      </c>
      <c r="B202" s="2">
        <v>3489.5</v>
      </c>
      <c r="C202" s="2">
        <v>2394.3000000000002</v>
      </c>
      <c r="D202" s="3">
        <f t="shared" si="10"/>
        <v>-3.1518173352991036E-4</v>
      </c>
      <c r="E202" s="3">
        <f t="shared" si="11"/>
        <v>7.0624278458881647E-3</v>
      </c>
      <c r="F202" s="5">
        <f t="shared" si="12"/>
        <v>337.36230561791268</v>
      </c>
      <c r="G202" s="5"/>
      <c r="H202" s="5"/>
    </row>
    <row r="203" spans="1:8" x14ac:dyDescent="0.35">
      <c r="A203" s="1">
        <v>45260</v>
      </c>
      <c r="B203" s="2">
        <v>3490.6</v>
      </c>
      <c r="C203" s="2">
        <v>2377.4499999999998</v>
      </c>
      <c r="D203" s="3">
        <f t="shared" si="10"/>
        <v>1.7717482490893728E-2</v>
      </c>
      <c r="E203" s="3">
        <f t="shared" si="11"/>
        <v>-9.7318767720654641E-3</v>
      </c>
      <c r="F203" s="5">
        <f t="shared" si="12"/>
        <v>399.28028594141324</v>
      </c>
      <c r="G203" s="5"/>
      <c r="H203" s="5"/>
    </row>
    <row r="204" spans="1:8" x14ac:dyDescent="0.35">
      <c r="A204" s="1">
        <v>45259</v>
      </c>
      <c r="B204" s="2">
        <v>3429.3</v>
      </c>
      <c r="C204" s="2">
        <v>2400.6999999999998</v>
      </c>
      <c r="D204" s="3">
        <f t="shared" si="10"/>
        <v>-3.8127438245474021E-3</v>
      </c>
      <c r="E204" s="3">
        <f t="shared" si="11"/>
        <v>2.6276839377609418E-3</v>
      </c>
      <c r="F204" s="5">
        <f t="shared" si="12"/>
        <v>-59.25299433932301</v>
      </c>
      <c r="G204" s="5"/>
      <c r="H204" s="5"/>
    </row>
    <row r="205" spans="1:8" x14ac:dyDescent="0.35">
      <c r="A205" s="1">
        <v>45258</v>
      </c>
      <c r="B205" s="2">
        <v>3442.4</v>
      </c>
      <c r="C205" s="2">
        <v>2394.4</v>
      </c>
      <c r="D205" s="3">
        <f t="shared" si="10"/>
        <v>1.329093234172044E-2</v>
      </c>
      <c r="E205" s="3">
        <f t="shared" si="11"/>
        <v>2.0884238740987476E-4</v>
      </c>
      <c r="F205" s="5">
        <f t="shared" si="12"/>
        <v>674.98873645651577</v>
      </c>
      <c r="G205" s="5"/>
      <c r="H205" s="5"/>
    </row>
    <row r="206" spans="1:8" x14ac:dyDescent="0.35">
      <c r="A206" s="1">
        <v>45254</v>
      </c>
      <c r="B206" s="2">
        <v>3396.95</v>
      </c>
      <c r="C206" s="2">
        <v>2393.9</v>
      </c>
      <c r="D206" s="3">
        <f t="shared" si="10"/>
        <v>-3.3650027711314536E-3</v>
      </c>
      <c r="E206" s="3">
        <f t="shared" si="11"/>
        <v>-6.6814217209747791E-4</v>
      </c>
      <c r="F206" s="5">
        <f t="shared" si="12"/>
        <v>-201.65724716144655</v>
      </c>
      <c r="G206" s="5"/>
      <c r="H206" s="5"/>
    </row>
    <row r="207" spans="1:8" x14ac:dyDescent="0.35">
      <c r="A207" s="1">
        <v>45253</v>
      </c>
      <c r="B207" s="2">
        <v>3408.4</v>
      </c>
      <c r="C207" s="2">
        <v>2395.5</v>
      </c>
      <c r="D207" s="3">
        <f t="shared" si="10"/>
        <v>-6.2735554714968417E-3</v>
      </c>
      <c r="E207" s="3">
        <f t="shared" si="11"/>
        <v>3.0520332238926536E-3</v>
      </c>
      <c r="F207" s="5">
        <f t="shared" si="12"/>
        <v>-161.07611238020942</v>
      </c>
      <c r="G207" s="5"/>
      <c r="H207" s="5"/>
    </row>
    <row r="208" spans="1:8" x14ac:dyDescent="0.35">
      <c r="A208" s="1">
        <v>45252</v>
      </c>
      <c r="B208" s="2">
        <v>3429.85</v>
      </c>
      <c r="C208" s="2">
        <v>2388.1999999999998</v>
      </c>
      <c r="D208" s="3">
        <f t="shared" si="10"/>
        <v>1.0374783501904138E-2</v>
      </c>
      <c r="E208" s="3">
        <f t="shared" si="11"/>
        <v>3.9017481480635107E-3</v>
      </c>
      <c r="F208" s="5">
        <f t="shared" si="12"/>
        <v>713.82658249838244</v>
      </c>
      <c r="G208" s="5"/>
      <c r="H208" s="5"/>
    </row>
    <row r="209" spans="1:8" x14ac:dyDescent="0.35">
      <c r="A209" s="1">
        <v>45251</v>
      </c>
      <c r="B209" s="2">
        <v>3394.45</v>
      </c>
      <c r="C209" s="2">
        <v>2378.9</v>
      </c>
      <c r="D209" s="3">
        <f t="shared" si="10"/>
        <v>1.4420973028843362E-2</v>
      </c>
      <c r="E209" s="3">
        <f t="shared" si="11"/>
        <v>1.2499501817355091E-2</v>
      </c>
      <c r="F209" s="5">
        <f t="shared" si="12"/>
        <v>1346.0237423099227</v>
      </c>
      <c r="G209" s="5"/>
      <c r="H209" s="5"/>
    </row>
    <row r="210" spans="1:8" x14ac:dyDescent="0.35">
      <c r="A210" s="1">
        <v>45250</v>
      </c>
      <c r="B210" s="2">
        <v>3345.85</v>
      </c>
      <c r="C210" s="2">
        <v>2349.35</v>
      </c>
      <c r="D210" s="3">
        <f t="shared" si="10"/>
        <v>2.0943355898217155E-3</v>
      </c>
      <c r="E210" s="3">
        <f t="shared" si="11"/>
        <v>-2.6355516966716326E-3</v>
      </c>
      <c r="F210" s="5">
        <f t="shared" si="12"/>
        <v>-27.060805342495868</v>
      </c>
      <c r="G210" s="5"/>
      <c r="H210" s="5"/>
    </row>
    <row r="211" spans="1:8" x14ac:dyDescent="0.35">
      <c r="A211" s="1">
        <v>45247</v>
      </c>
      <c r="B211" s="2">
        <v>3338.85</v>
      </c>
      <c r="C211" s="2">
        <v>2355.5500000000002</v>
      </c>
      <c r="D211" s="3">
        <f t="shared" si="10"/>
        <v>8.6893994800511592E-4</v>
      </c>
      <c r="E211" s="3">
        <f t="shared" si="11"/>
        <v>-2.1839393785100213E-3</v>
      </c>
      <c r="F211" s="5">
        <f t="shared" si="12"/>
        <v>-65.749971525245272</v>
      </c>
      <c r="G211" s="5"/>
      <c r="H211" s="5"/>
    </row>
    <row r="212" spans="1:8" x14ac:dyDescent="0.35">
      <c r="A212" s="1">
        <v>45246</v>
      </c>
      <c r="B212" s="2">
        <v>3335.95</v>
      </c>
      <c r="C212" s="2">
        <v>2360.6999999999998</v>
      </c>
      <c r="D212" s="3">
        <f t="shared" si="10"/>
        <v>1.2063054345338105E-2</v>
      </c>
      <c r="E212" s="3">
        <f t="shared" si="11"/>
        <v>1.8019359782791131E-3</v>
      </c>
      <c r="F212" s="5">
        <f t="shared" si="12"/>
        <v>693.24951618086095</v>
      </c>
      <c r="G212" s="5"/>
      <c r="H212" s="5"/>
    </row>
    <row r="213" spans="1:8" x14ac:dyDescent="0.35">
      <c r="A213" s="1">
        <v>45245</v>
      </c>
      <c r="B213" s="2">
        <v>3295.95</v>
      </c>
      <c r="C213" s="2">
        <v>2356.4499999999998</v>
      </c>
      <c r="D213" s="3">
        <f t="shared" si="10"/>
        <v>9.5112519108688284E-3</v>
      </c>
      <c r="E213" s="3">
        <f t="shared" si="11"/>
        <v>1.7919362816790789E-2</v>
      </c>
      <c r="F213" s="5">
        <f t="shared" si="12"/>
        <v>1371.5307363829809</v>
      </c>
      <c r="G213" s="5"/>
      <c r="H213" s="5"/>
    </row>
    <row r="214" spans="1:8" x14ac:dyDescent="0.35">
      <c r="A214" s="1">
        <v>45243</v>
      </c>
      <c r="B214" s="2">
        <v>3264.75</v>
      </c>
      <c r="C214" s="2">
        <v>2314.6</v>
      </c>
      <c r="D214" s="3">
        <f t="shared" si="10"/>
        <v>-4.8431423778686825E-3</v>
      </c>
      <c r="E214" s="3">
        <f t="shared" si="11"/>
        <v>-6.9103121979673682E-3</v>
      </c>
      <c r="F214" s="5">
        <f t="shared" si="12"/>
        <v>-587.67272879180257</v>
      </c>
      <c r="G214" s="5"/>
      <c r="H214" s="5"/>
    </row>
    <row r="215" spans="1:8" x14ac:dyDescent="0.35">
      <c r="A215" s="1">
        <v>45242</v>
      </c>
      <c r="B215" s="2">
        <v>3280.6</v>
      </c>
      <c r="C215" s="2">
        <v>2330.65</v>
      </c>
      <c r="D215" s="3">
        <f t="shared" si="10"/>
        <v>7.4193962755112726E-3</v>
      </c>
      <c r="E215" s="3">
        <f t="shared" si="11"/>
        <v>6.7807085688842746E-3</v>
      </c>
      <c r="F215" s="5">
        <f t="shared" si="12"/>
        <v>710.0052422197773</v>
      </c>
      <c r="G215" s="5"/>
      <c r="H215" s="5"/>
    </row>
    <row r="216" spans="1:8" x14ac:dyDescent="0.35">
      <c r="A216" s="1">
        <v>45240</v>
      </c>
      <c r="B216" s="2">
        <v>3256.35</v>
      </c>
      <c r="C216" s="2">
        <v>2314.9</v>
      </c>
      <c r="D216" s="3">
        <f t="shared" si="10"/>
        <v>-8.3791257968755476E-3</v>
      </c>
      <c r="E216" s="3">
        <f t="shared" si="11"/>
        <v>1.8808986292987813E-3</v>
      </c>
      <c r="F216" s="5">
        <f t="shared" si="12"/>
        <v>-324.91135837883832</v>
      </c>
      <c r="G216" s="5"/>
      <c r="H216" s="5"/>
    </row>
    <row r="217" spans="1:8" x14ac:dyDescent="0.35">
      <c r="A217" s="1">
        <v>45239</v>
      </c>
      <c r="B217" s="2">
        <v>3283.75</v>
      </c>
      <c r="C217" s="2">
        <v>2310.5500000000002</v>
      </c>
      <c r="D217" s="3">
        <f t="shared" si="10"/>
        <v>-8.5208836247117961E-3</v>
      </c>
      <c r="E217" s="3">
        <f t="shared" si="11"/>
        <v>-1.091166439887995E-2</v>
      </c>
      <c r="F217" s="5">
        <f t="shared" si="12"/>
        <v>-971.62740117958731</v>
      </c>
      <c r="G217" s="5"/>
      <c r="H217" s="5"/>
    </row>
    <row r="218" spans="1:8" x14ac:dyDescent="0.35">
      <c r="A218" s="1">
        <v>45238</v>
      </c>
      <c r="B218" s="2">
        <v>3311.85</v>
      </c>
      <c r="C218" s="2">
        <v>2335.9</v>
      </c>
      <c r="D218" s="3">
        <f t="shared" si="10"/>
        <v>1.2655800523975443E-2</v>
      </c>
      <c r="E218" s="3">
        <f t="shared" si="11"/>
        <v>5.1934790638801078E-3</v>
      </c>
      <c r="F218" s="5">
        <f t="shared" si="12"/>
        <v>892.46397939277745</v>
      </c>
      <c r="G218" s="5"/>
      <c r="H218" s="5"/>
    </row>
    <row r="219" spans="1:8" x14ac:dyDescent="0.35">
      <c r="A219" s="1">
        <v>45237</v>
      </c>
      <c r="B219" s="2">
        <v>3270.2</v>
      </c>
      <c r="C219" s="2">
        <v>2323.8000000000002</v>
      </c>
      <c r="D219" s="3">
        <f t="shared" si="10"/>
        <v>9.637080557702701E-4</v>
      </c>
      <c r="E219" s="3">
        <f t="shared" si="11"/>
        <v>-6.5197108354174737E-3</v>
      </c>
      <c r="F219" s="5">
        <f t="shared" si="12"/>
        <v>-277.80013898236018</v>
      </c>
      <c r="G219" s="5"/>
      <c r="H219" s="5"/>
    </row>
    <row r="220" spans="1:8" x14ac:dyDescent="0.35">
      <c r="A220" s="1">
        <v>45236</v>
      </c>
      <c r="B220" s="2">
        <v>3267.05</v>
      </c>
      <c r="C220" s="2">
        <v>2339</v>
      </c>
      <c r="D220" s="3">
        <f t="shared" si="10"/>
        <v>-2.2777486133925425E-3</v>
      </c>
      <c r="E220" s="3">
        <f t="shared" si="11"/>
        <v>8.2856206299544155E-3</v>
      </c>
      <c r="F220" s="5">
        <f t="shared" si="12"/>
        <v>300.39360082809367</v>
      </c>
      <c r="G220" s="5"/>
      <c r="H220" s="5"/>
    </row>
    <row r="221" spans="1:8" x14ac:dyDescent="0.35">
      <c r="A221" s="1">
        <v>45233</v>
      </c>
      <c r="B221" s="2">
        <v>3274.5</v>
      </c>
      <c r="C221" s="2">
        <v>2319.6999999999998</v>
      </c>
      <c r="D221" s="3">
        <f t="shared" si="10"/>
        <v>2.2545735699251359E-2</v>
      </c>
      <c r="E221" s="3">
        <f t="shared" si="11"/>
        <v>-2.1552188708175062E-4</v>
      </c>
      <c r="F221" s="5">
        <f t="shared" si="12"/>
        <v>1116.5106906084804</v>
      </c>
      <c r="G221" s="5"/>
      <c r="H221" s="5"/>
    </row>
    <row r="222" spans="1:8" x14ac:dyDescent="0.35">
      <c r="A222" s="1">
        <v>45232</v>
      </c>
      <c r="B222" s="2">
        <v>3201.5</v>
      </c>
      <c r="C222" s="2">
        <v>2320.1999999999998</v>
      </c>
      <c r="D222" s="3">
        <f t="shared" si="10"/>
        <v>8.815881658867512E-3</v>
      </c>
      <c r="E222" s="3">
        <f t="shared" si="11"/>
        <v>9.875340130002375E-3</v>
      </c>
      <c r="F222" s="5">
        <f t="shared" si="12"/>
        <v>934.56108944349432</v>
      </c>
      <c r="G222" s="5"/>
      <c r="H222" s="5"/>
    </row>
    <row r="223" spans="1:8" x14ac:dyDescent="0.35">
      <c r="A223" s="1">
        <v>45231</v>
      </c>
      <c r="B223" s="2">
        <v>3173.4</v>
      </c>
      <c r="C223" s="2">
        <v>2297.4</v>
      </c>
      <c r="D223" s="3">
        <f t="shared" si="10"/>
        <v>-5.107624591116848E-3</v>
      </c>
      <c r="E223" s="3">
        <f t="shared" si="11"/>
        <v>4.1436824604694595E-3</v>
      </c>
      <c r="F223" s="5">
        <f t="shared" si="12"/>
        <v>-48.197106532369418</v>
      </c>
      <c r="G223" s="5"/>
      <c r="H223" s="5"/>
    </row>
    <row r="224" spans="1:8" x14ac:dyDescent="0.35">
      <c r="A224" s="1">
        <v>45230</v>
      </c>
      <c r="B224" s="2">
        <v>3189.65</v>
      </c>
      <c r="C224" s="2">
        <v>2287.9</v>
      </c>
      <c r="D224" s="3">
        <f t="shared" si="10"/>
        <v>2.3216659409598692E-2</v>
      </c>
      <c r="E224" s="3">
        <f t="shared" si="11"/>
        <v>-1.0694824135745865E-2</v>
      </c>
      <c r="F224" s="5">
        <f t="shared" si="12"/>
        <v>626.09176369264139</v>
      </c>
      <c r="G224" s="5"/>
      <c r="H224" s="5"/>
    </row>
    <row r="225" spans="1:8" x14ac:dyDescent="0.35">
      <c r="A225" s="1">
        <v>45229</v>
      </c>
      <c r="B225" s="2">
        <v>3116.45</v>
      </c>
      <c r="C225" s="2">
        <v>2312.5</v>
      </c>
      <c r="D225" s="3">
        <f t="shared" si="10"/>
        <v>-1.3628021316687831E-3</v>
      </c>
      <c r="E225" s="3">
        <f t="shared" si="11"/>
        <v>2.0401292947191986E-2</v>
      </c>
      <c r="F225" s="5">
        <f t="shared" si="12"/>
        <v>951.92454077616026</v>
      </c>
      <c r="G225" s="5"/>
      <c r="H225" s="5"/>
    </row>
    <row r="226" spans="1:8" x14ac:dyDescent="0.35">
      <c r="A226" s="1">
        <v>45226</v>
      </c>
      <c r="B226" s="2">
        <v>3120.7</v>
      </c>
      <c r="C226" s="2">
        <v>2265.8000000000002</v>
      </c>
      <c r="D226" s="3">
        <f t="shared" si="10"/>
        <v>6.3971929167289578E-3</v>
      </c>
      <c r="E226" s="3">
        <f t="shared" si="11"/>
        <v>1.7497051677631197E-2</v>
      </c>
      <c r="F226" s="5">
        <f t="shared" si="12"/>
        <v>1194.7122297180078</v>
      </c>
      <c r="G226" s="5"/>
      <c r="H226" s="5"/>
    </row>
    <row r="227" spans="1:8" x14ac:dyDescent="0.35">
      <c r="A227" s="1">
        <v>45225</v>
      </c>
      <c r="B227" s="2">
        <v>3100.8</v>
      </c>
      <c r="C227" s="2">
        <v>2226.5</v>
      </c>
      <c r="D227" s="3">
        <f t="shared" si="10"/>
        <v>-2.7686565663793749E-2</v>
      </c>
      <c r="E227" s="3">
        <f t="shared" si="11"/>
        <v>-1.4026476212865529E-2</v>
      </c>
      <c r="F227" s="5">
        <f t="shared" si="12"/>
        <v>-2085.6520938329641</v>
      </c>
      <c r="G227" s="5"/>
      <c r="H227" s="5"/>
    </row>
    <row r="228" spans="1:8" x14ac:dyDescent="0.35">
      <c r="A228" s="1">
        <v>45224</v>
      </c>
      <c r="B228" s="2">
        <v>3187.85</v>
      </c>
      <c r="C228" s="2">
        <v>2257.9499999999998</v>
      </c>
      <c r="D228" s="3">
        <f t="shared" si="10"/>
        <v>-9.9570084125388293E-3</v>
      </c>
      <c r="E228" s="3">
        <f t="shared" si="11"/>
        <v>-2.3224190127347781E-3</v>
      </c>
      <c r="F228" s="5">
        <f t="shared" si="12"/>
        <v>-613.97137126368034</v>
      </c>
      <c r="G228" s="5"/>
      <c r="H228" s="5"/>
    </row>
    <row r="229" spans="1:8" x14ac:dyDescent="0.35">
      <c r="A229" s="1">
        <v>45222</v>
      </c>
      <c r="B229" s="2">
        <v>3219.75</v>
      </c>
      <c r="C229" s="2">
        <v>2263.1999999999998</v>
      </c>
      <c r="D229" s="3">
        <f t="shared" si="10"/>
        <v>-1.4323512869863211E-2</v>
      </c>
      <c r="E229" s="3">
        <f t="shared" si="11"/>
        <v>-1.5738001002533353E-2</v>
      </c>
      <c r="F229" s="5">
        <f t="shared" si="12"/>
        <v>-1503.0756936198281</v>
      </c>
      <c r="G229" s="5"/>
      <c r="H229" s="5"/>
    </row>
    <row r="230" spans="1:8" x14ac:dyDescent="0.35">
      <c r="A230" s="1">
        <v>45219</v>
      </c>
      <c r="B230" s="2">
        <v>3266.2</v>
      </c>
      <c r="C230" s="2">
        <v>2299.1</v>
      </c>
      <c r="D230" s="3">
        <f t="shared" si="10"/>
        <v>-5.6328716986914426E-3</v>
      </c>
      <c r="E230" s="3">
        <f t="shared" si="11"/>
        <v>-3.0617254252515353E-3</v>
      </c>
      <c r="F230" s="5">
        <f t="shared" si="12"/>
        <v>-434.72985619714888</v>
      </c>
      <c r="G230" s="5"/>
      <c r="H230" s="5"/>
    </row>
    <row r="231" spans="1:8" x14ac:dyDescent="0.35">
      <c r="A231" s="1">
        <v>45218</v>
      </c>
      <c r="B231" s="2">
        <v>3284.65</v>
      </c>
      <c r="C231" s="2">
        <v>2306.15</v>
      </c>
      <c r="D231" s="3">
        <f t="shared" si="10"/>
        <v>5.7861560221996713E-4</v>
      </c>
      <c r="E231" s="3">
        <f t="shared" si="11"/>
        <v>-7.7103715566595602E-3</v>
      </c>
      <c r="F231" s="5">
        <f t="shared" si="12"/>
        <v>-356.58779772197965</v>
      </c>
      <c r="G231" s="5"/>
      <c r="H231" s="5"/>
    </row>
    <row r="232" spans="1:8" x14ac:dyDescent="0.35">
      <c r="A232" s="1">
        <v>45217</v>
      </c>
      <c r="B232" s="2">
        <v>3282.75</v>
      </c>
      <c r="C232" s="2">
        <v>2324</v>
      </c>
      <c r="D232" s="3">
        <f t="shared" si="10"/>
        <v>-7.7983160100168949E-3</v>
      </c>
      <c r="E232" s="3">
        <f t="shared" si="11"/>
        <v>-1.335703995697529E-2</v>
      </c>
      <c r="F232" s="5">
        <f t="shared" si="12"/>
        <v>-1057.7677983496092</v>
      </c>
      <c r="G232" s="5"/>
      <c r="H232" s="5"/>
    </row>
    <row r="233" spans="1:8" x14ac:dyDescent="0.35">
      <c r="A233" s="1">
        <v>45216</v>
      </c>
      <c r="B233" s="2">
        <v>3308.45</v>
      </c>
      <c r="C233" s="2">
        <v>2355.25</v>
      </c>
      <c r="D233" s="3">
        <f t="shared" si="10"/>
        <v>2.1331808356907732E-3</v>
      </c>
      <c r="E233" s="3">
        <f t="shared" si="11"/>
        <v>4.766676401357123E-3</v>
      </c>
      <c r="F233" s="5">
        <f t="shared" si="12"/>
        <v>344.99286185239481</v>
      </c>
      <c r="G233" s="5"/>
      <c r="H233" s="5"/>
    </row>
    <row r="234" spans="1:8" x14ac:dyDescent="0.35">
      <c r="A234" s="1">
        <v>45215</v>
      </c>
      <c r="B234" s="2">
        <v>3301.4</v>
      </c>
      <c r="C234" s="2">
        <v>2344.0500000000002</v>
      </c>
      <c r="D234" s="3">
        <f t="shared" si="10"/>
        <v>5.3605589136910374E-3</v>
      </c>
      <c r="E234" s="3">
        <f t="shared" si="11"/>
        <v>-2.2372088975818041E-3</v>
      </c>
      <c r="F234" s="5">
        <f t="shared" si="12"/>
        <v>156.16750080546166</v>
      </c>
      <c r="G234" s="5"/>
      <c r="H234" s="5"/>
    </row>
    <row r="235" spans="1:8" x14ac:dyDescent="0.35">
      <c r="A235" s="1">
        <v>45212</v>
      </c>
      <c r="B235" s="2">
        <v>3283.75</v>
      </c>
      <c r="C235" s="2">
        <v>2349.3000000000002</v>
      </c>
      <c r="D235" s="3">
        <f t="shared" si="10"/>
        <v>-3.805899189612789E-4</v>
      </c>
      <c r="E235" s="3">
        <f t="shared" si="11"/>
        <v>-4.2564964783828031E-5</v>
      </c>
      <c r="F235" s="5">
        <f t="shared" si="12"/>
        <v>-21.157744187255346</v>
      </c>
      <c r="G235" s="5"/>
      <c r="H235" s="5"/>
    </row>
    <row r="236" spans="1:8" x14ac:dyDescent="0.35">
      <c r="A236" s="1">
        <v>45211</v>
      </c>
      <c r="B236" s="2">
        <v>3285</v>
      </c>
      <c r="C236" s="2">
        <v>2349.4</v>
      </c>
      <c r="D236" s="3">
        <f t="shared" si="10"/>
        <v>1.3708021337786216E-3</v>
      </c>
      <c r="E236" s="3">
        <f t="shared" si="11"/>
        <v>1.8532527750952381E-3</v>
      </c>
      <c r="F236" s="5">
        <f t="shared" si="12"/>
        <v>161.20274544369298</v>
      </c>
      <c r="G236" s="5"/>
      <c r="H236" s="5"/>
    </row>
    <row r="237" spans="1:8" x14ac:dyDescent="0.35">
      <c r="A237" s="1">
        <v>45210</v>
      </c>
      <c r="B237" s="2">
        <v>3280.5</v>
      </c>
      <c r="C237" s="2">
        <v>2345.0500000000002</v>
      </c>
      <c r="D237" s="3">
        <f t="shared" si="10"/>
        <v>3.4505431429575325E-3</v>
      </c>
      <c r="E237" s="3">
        <f t="shared" si="11"/>
        <v>1.5752079777879104E-2</v>
      </c>
      <c r="F237" s="5">
        <f t="shared" si="12"/>
        <v>960.13114604183181</v>
      </c>
      <c r="G237" s="5"/>
      <c r="H237" s="5"/>
    </row>
    <row r="238" spans="1:8" x14ac:dyDescent="0.35">
      <c r="A238" s="1">
        <v>45209</v>
      </c>
      <c r="B238" s="2">
        <v>3269.2</v>
      </c>
      <c r="C238" s="2">
        <v>2308.4</v>
      </c>
      <c r="D238" s="3">
        <f t="shared" si="10"/>
        <v>5.2014014359755094E-4</v>
      </c>
      <c r="E238" s="3">
        <f t="shared" si="11"/>
        <v>4.4066800929473959E-3</v>
      </c>
      <c r="F238" s="5">
        <f t="shared" si="12"/>
        <v>246.34101182724734</v>
      </c>
      <c r="G238" s="5"/>
      <c r="H238" s="5"/>
    </row>
    <row r="239" spans="1:8" x14ac:dyDescent="0.35">
      <c r="A239" s="1">
        <v>45208</v>
      </c>
      <c r="B239" s="2">
        <v>3267.5</v>
      </c>
      <c r="C239" s="2">
        <v>2298.25</v>
      </c>
      <c r="D239" s="3">
        <f t="shared" si="10"/>
        <v>-1.2847491319389264E-2</v>
      </c>
      <c r="E239" s="3">
        <f t="shared" si="11"/>
        <v>-8.5567811558330369E-3</v>
      </c>
      <c r="F239" s="5">
        <f t="shared" si="12"/>
        <v>-1070.2136237611151</v>
      </c>
      <c r="G239" s="5"/>
      <c r="H239" s="5"/>
    </row>
    <row r="240" spans="1:8" x14ac:dyDescent="0.35">
      <c r="A240" s="1">
        <v>45205</v>
      </c>
      <c r="B240" s="2">
        <v>3309.75</v>
      </c>
      <c r="C240" s="2">
        <v>2318</v>
      </c>
      <c r="D240" s="3">
        <f t="shared" si="10"/>
        <v>2.8578845966711296E-2</v>
      </c>
      <c r="E240" s="3">
        <f t="shared" si="11"/>
        <v>1.6839018680709181E-3</v>
      </c>
      <c r="F240" s="5">
        <f t="shared" si="12"/>
        <v>1513.1373917391106</v>
      </c>
      <c r="G240" s="5"/>
      <c r="H240" s="5"/>
    </row>
    <row r="241" spans="1:8" x14ac:dyDescent="0.35">
      <c r="A241" s="1">
        <v>45204</v>
      </c>
      <c r="B241" s="2">
        <v>3216.5</v>
      </c>
      <c r="C241" s="2">
        <v>2314.1</v>
      </c>
      <c r="D241" s="3">
        <f t="shared" si="10"/>
        <v>1.5619565102277804E-2</v>
      </c>
      <c r="E241" s="3">
        <f t="shared" si="11"/>
        <v>-2.1606438719642974E-5</v>
      </c>
      <c r="F241" s="5">
        <f t="shared" si="12"/>
        <v>779.89793317790804</v>
      </c>
      <c r="G241" s="5"/>
      <c r="H241" s="5"/>
    </row>
    <row r="242" spans="1:8" x14ac:dyDescent="0.35">
      <c r="A242" s="1">
        <v>45203</v>
      </c>
      <c r="B242" s="2">
        <v>3166.65</v>
      </c>
      <c r="C242" s="2">
        <v>2314.15</v>
      </c>
      <c r="D242" s="3">
        <f t="shared" si="10"/>
        <v>-9.3040008566190342E-3</v>
      </c>
      <c r="E242" s="3">
        <f t="shared" si="11"/>
        <v>-1.727004293409874E-3</v>
      </c>
      <c r="F242" s="5">
        <f t="shared" si="12"/>
        <v>-551.55025750144546</v>
      </c>
      <c r="G242" s="5"/>
      <c r="H242" s="5"/>
    </row>
    <row r="243" spans="1:8" x14ac:dyDescent="0.35">
      <c r="A243" s="1">
        <v>45202</v>
      </c>
      <c r="B243" s="2">
        <v>3196.25</v>
      </c>
      <c r="C243" s="2">
        <v>2318.15</v>
      </c>
      <c r="D243" s="3">
        <f t="shared" si="10"/>
        <v>1.4956819747461931E-2</v>
      </c>
      <c r="E243" s="3">
        <f t="shared" si="11"/>
        <v>-1.1515948116624221E-2</v>
      </c>
      <c r="F243" s="5">
        <f t="shared" si="12"/>
        <v>172.04358154188549</v>
      </c>
      <c r="G243" s="5"/>
      <c r="H243" s="5"/>
    </row>
    <row r="244" spans="1:8" x14ac:dyDescent="0.35">
      <c r="A244" s="1">
        <v>45198</v>
      </c>
      <c r="B244" s="2">
        <v>3148.8</v>
      </c>
      <c r="C244" s="2">
        <v>2345</v>
      </c>
      <c r="D244" s="3">
        <f t="shared" si="10"/>
        <v>-2.6799676683450908E-3</v>
      </c>
      <c r="E244" s="3">
        <f t="shared" si="11"/>
        <v>4.6590240502382523E-3</v>
      </c>
      <c r="F244" s="5">
        <f t="shared" si="12"/>
        <v>98.952819094658082</v>
      </c>
      <c r="G244" s="5"/>
      <c r="H244" s="5"/>
    </row>
    <row r="245" spans="1:8" x14ac:dyDescent="0.35">
      <c r="A245" s="1">
        <v>45197</v>
      </c>
      <c r="B245" s="2">
        <v>3157.25</v>
      </c>
      <c r="C245" s="2">
        <v>2334.1</v>
      </c>
      <c r="D245" s="3">
        <f t="shared" si="10"/>
        <v>-1.7985983453079384E-2</v>
      </c>
      <c r="E245" s="3">
        <f t="shared" si="11"/>
        <v>-1.4799334533939714E-2</v>
      </c>
      <c r="F245" s="5">
        <f t="shared" si="12"/>
        <v>-1639.2658993509549</v>
      </c>
      <c r="G245" s="5"/>
      <c r="H245" s="5"/>
    </row>
    <row r="246" spans="1:8" x14ac:dyDescent="0.35">
      <c r="A246" s="1">
        <v>45196</v>
      </c>
      <c r="B246" s="2">
        <v>3214.55</v>
      </c>
      <c r="C246" s="2">
        <v>2368.9</v>
      </c>
      <c r="D246" s="3">
        <f t="shared" si="10"/>
        <v>-1.4837044522843361E-2</v>
      </c>
      <c r="E246" s="3">
        <f t="shared" si="11"/>
        <v>1.1206977251503941E-2</v>
      </c>
      <c r="F246" s="5">
        <f t="shared" si="12"/>
        <v>-181.50336356697107</v>
      </c>
      <c r="G246" s="5"/>
      <c r="H246" s="5"/>
    </row>
    <row r="247" spans="1:8" x14ac:dyDescent="0.35">
      <c r="A247" s="1">
        <v>45195</v>
      </c>
      <c r="B247" s="2">
        <v>3262.6</v>
      </c>
      <c r="C247" s="2">
        <v>2342.5</v>
      </c>
      <c r="D247" s="3">
        <f t="shared" si="10"/>
        <v>-6.5225426192525391E-3</v>
      </c>
      <c r="E247" s="3">
        <f t="shared" si="11"/>
        <v>8.7551655727643475E-4</v>
      </c>
      <c r="F247" s="5">
        <f t="shared" si="12"/>
        <v>-282.3513030988052</v>
      </c>
      <c r="G247" s="5"/>
      <c r="H247" s="5"/>
    </row>
    <row r="248" spans="1:8" x14ac:dyDescent="0.35">
      <c r="A248" s="1">
        <v>45194</v>
      </c>
      <c r="B248" s="2">
        <v>3283.95</v>
      </c>
      <c r="C248" s="2">
        <v>2340.4499999999998</v>
      </c>
      <c r="D248" s="3">
        <f t="shared" si="10"/>
        <v>2.8817804633464975E-3</v>
      </c>
      <c r="E248" s="3">
        <f t="shared" si="11"/>
        <v>-6.1762772473221055E-3</v>
      </c>
      <c r="F248" s="3" t="e">
        <f t="shared" ref="F248" si="13">LN(D248/D247)</f>
        <v>#NUM!</v>
      </c>
      <c r="G248" s="5"/>
      <c r="H248" s="5"/>
    </row>
    <row r="249" spans="1:8" x14ac:dyDescent="0.35">
      <c r="A249" s="1">
        <v>45191</v>
      </c>
      <c r="B249" s="2">
        <v>3274.5</v>
      </c>
      <c r="C249" s="2">
        <v>2354.9499999999998</v>
      </c>
      <c r="D249" s="3"/>
      <c r="E249" s="3"/>
      <c r="F249" s="5"/>
      <c r="G249" s="5"/>
      <c r="H249" s="5"/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D941B48-AF2F-4DD2-9FD0-3F2A2575FBE7}">
          <xm:f>Sheet1!1:1048576</xm:f>
        </x15:webExtension>
        <x15:webExtension appRef="{9B70870B-88EB-47E6-9631-B93940EBDCC0}">
          <xm:f>Sheet1!XFC1048550:XFD1048575</xm:f>
        </x15:webExtension>
        <x15:webExtension appRef="{E1FBDE34-CA04-4AC8-9411-54199567EB24}">
          <xm:f>Sheet1!$K$3</xm:f>
        </x15:webExtension>
        <x15:webExtension appRef="{6D5FBDC9-32D6-429D-852B-C1A749DBDA66}">
          <xm:f>Sheet1!$L$3</xm:f>
        </x15:webExtension>
        <x15:webExtension appRef="{5462CA49-1CA8-4597-B6DD-4A09F48CF7E6}">
          <xm:f>Sheet1!1:1048576</xm:f>
        </x15:webExtension>
        <x15:webExtension appRef="{E7C92412-A2EF-4070-B365-C493DF4E3989}">
          <xm:f>Sheet1!#REF!</xm:f>
        </x15:webExtension>
        <x15:webExtension appRef="{30BDA2EE-D3FC-4D1F-9760-2C08CAAAB608}">
          <xm:f>Sheet1!$N$3</xm:f>
        </x15:webExtension>
        <x15:webExtension appRef="{8D721946-B87B-4621-A66D-B4031ACD4B9D}">
          <xm:f>Sheet1!$O$3</xm:f>
        </x15:webExtension>
        <x15:webExtension appRef="{682F8623-C343-4622-9963-0482683C9F74}">
          <xm:f>Sheet1!$K$15</xm:f>
        </x15:webExtension>
        <x15:webExtension appRef="{80685307-0E7F-43E0-BAA2-6E9031E06B62}">
          <xm:f>Sheet1!$L$3</xm:f>
        </x15:webExtension>
        <x15:webExtension appRef="{7A848C8B-0E3E-4DB6-B074-42DAB1596C7D}">
          <xm:f>Sheet1!$K$3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395BC-9A23-477A-B724-90F8075C7652}">
  <dimension ref="A1:A246"/>
  <sheetViews>
    <sheetView workbookViewId="0">
      <selection sqref="A1:A1048576"/>
    </sheetView>
  </sheetViews>
  <sheetFormatPr defaultRowHeight="14.5" x14ac:dyDescent="0.35"/>
  <sheetData>
    <row r="1" spans="1:1" x14ac:dyDescent="0.35">
      <c r="A1" s="5"/>
    </row>
    <row r="2" spans="1:1" x14ac:dyDescent="0.35">
      <c r="A2" s="5"/>
    </row>
    <row r="3" spans="1:1" x14ac:dyDescent="0.35">
      <c r="A3" s="5"/>
    </row>
    <row r="4" spans="1:1" x14ac:dyDescent="0.35">
      <c r="A4" s="5"/>
    </row>
    <row r="5" spans="1:1" x14ac:dyDescent="0.35">
      <c r="A5" s="5"/>
    </row>
    <row r="6" spans="1:1" x14ac:dyDescent="0.35">
      <c r="A6" s="5"/>
    </row>
    <row r="7" spans="1:1" x14ac:dyDescent="0.35">
      <c r="A7" s="5"/>
    </row>
    <row r="8" spans="1:1" x14ac:dyDescent="0.35">
      <c r="A8" s="5"/>
    </row>
    <row r="9" spans="1:1" x14ac:dyDescent="0.35">
      <c r="A9" s="5"/>
    </row>
    <row r="10" spans="1:1" x14ac:dyDescent="0.35">
      <c r="A10" s="5"/>
    </row>
    <row r="11" spans="1:1" x14ac:dyDescent="0.35">
      <c r="A11" s="5"/>
    </row>
    <row r="12" spans="1:1" x14ac:dyDescent="0.35">
      <c r="A12" s="5"/>
    </row>
    <row r="13" spans="1:1" x14ac:dyDescent="0.35">
      <c r="A13" s="5"/>
    </row>
    <row r="14" spans="1:1" x14ac:dyDescent="0.35">
      <c r="A14" s="5"/>
    </row>
    <row r="15" spans="1:1" x14ac:dyDescent="0.35">
      <c r="A15" s="5"/>
    </row>
    <row r="16" spans="1:1" x14ac:dyDescent="0.35">
      <c r="A16" s="5"/>
    </row>
    <row r="17" spans="1:1" x14ac:dyDescent="0.35">
      <c r="A17" s="5"/>
    </row>
    <row r="18" spans="1:1" x14ac:dyDescent="0.35">
      <c r="A18" s="5"/>
    </row>
    <row r="19" spans="1:1" x14ac:dyDescent="0.35">
      <c r="A19" s="5"/>
    </row>
    <row r="20" spans="1:1" x14ac:dyDescent="0.35">
      <c r="A20" s="5"/>
    </row>
    <row r="21" spans="1:1" x14ac:dyDescent="0.35">
      <c r="A21" s="5"/>
    </row>
    <row r="22" spans="1:1" x14ac:dyDescent="0.35">
      <c r="A22" s="5"/>
    </row>
    <row r="23" spans="1:1" x14ac:dyDescent="0.35">
      <c r="A23" s="5"/>
    </row>
    <row r="24" spans="1:1" x14ac:dyDescent="0.35">
      <c r="A24" s="5"/>
    </row>
    <row r="25" spans="1:1" x14ac:dyDescent="0.35">
      <c r="A25" s="5"/>
    </row>
    <row r="26" spans="1:1" x14ac:dyDescent="0.35">
      <c r="A26" s="5"/>
    </row>
    <row r="27" spans="1:1" x14ac:dyDescent="0.35">
      <c r="A27" s="5"/>
    </row>
    <row r="28" spans="1:1" x14ac:dyDescent="0.35">
      <c r="A28" s="5"/>
    </row>
    <row r="29" spans="1:1" x14ac:dyDescent="0.35">
      <c r="A29" s="5"/>
    </row>
    <row r="30" spans="1:1" x14ac:dyDescent="0.35">
      <c r="A30" s="5"/>
    </row>
    <row r="31" spans="1:1" x14ac:dyDescent="0.35">
      <c r="A31" s="5"/>
    </row>
    <row r="32" spans="1:1" x14ac:dyDescent="0.35">
      <c r="A32" s="5"/>
    </row>
    <row r="33" spans="1:1" x14ac:dyDescent="0.35">
      <c r="A33" s="5"/>
    </row>
    <row r="34" spans="1:1" x14ac:dyDescent="0.35">
      <c r="A34" s="5"/>
    </row>
    <row r="35" spans="1:1" x14ac:dyDescent="0.35">
      <c r="A35" s="5"/>
    </row>
    <row r="36" spans="1:1" x14ac:dyDescent="0.35">
      <c r="A36" s="5"/>
    </row>
    <row r="37" spans="1:1" x14ac:dyDescent="0.35">
      <c r="A37" s="5"/>
    </row>
    <row r="38" spans="1:1" x14ac:dyDescent="0.35">
      <c r="A38" s="5"/>
    </row>
    <row r="39" spans="1:1" x14ac:dyDescent="0.35">
      <c r="A39" s="5"/>
    </row>
    <row r="40" spans="1:1" x14ac:dyDescent="0.35">
      <c r="A40" s="5"/>
    </row>
    <row r="41" spans="1:1" x14ac:dyDescent="0.35">
      <c r="A41" s="5"/>
    </row>
    <row r="42" spans="1:1" x14ac:dyDescent="0.35">
      <c r="A42" s="5"/>
    </row>
    <row r="43" spans="1:1" x14ac:dyDescent="0.35">
      <c r="A43" s="5"/>
    </row>
    <row r="44" spans="1:1" x14ac:dyDescent="0.35">
      <c r="A44" s="5"/>
    </row>
    <row r="45" spans="1:1" x14ac:dyDescent="0.35">
      <c r="A45" s="5"/>
    </row>
    <row r="46" spans="1:1" x14ac:dyDescent="0.35">
      <c r="A46" s="5"/>
    </row>
    <row r="47" spans="1:1" x14ac:dyDescent="0.35">
      <c r="A47" s="5"/>
    </row>
    <row r="48" spans="1:1" x14ac:dyDescent="0.35">
      <c r="A48" s="5"/>
    </row>
    <row r="49" spans="1:1" x14ac:dyDescent="0.35">
      <c r="A49" s="5"/>
    </row>
    <row r="50" spans="1:1" x14ac:dyDescent="0.35">
      <c r="A50" s="5"/>
    </row>
    <row r="51" spans="1:1" x14ac:dyDescent="0.35">
      <c r="A51" s="5"/>
    </row>
    <row r="52" spans="1:1" x14ac:dyDescent="0.35">
      <c r="A52" s="5"/>
    </row>
    <row r="53" spans="1:1" x14ac:dyDescent="0.35">
      <c r="A53" s="5"/>
    </row>
    <row r="54" spans="1:1" x14ac:dyDescent="0.35">
      <c r="A54" s="5"/>
    </row>
    <row r="55" spans="1:1" x14ac:dyDescent="0.35">
      <c r="A55" s="5"/>
    </row>
    <row r="56" spans="1:1" x14ac:dyDescent="0.35">
      <c r="A56" s="5"/>
    </row>
    <row r="57" spans="1:1" x14ac:dyDescent="0.35">
      <c r="A57" s="5"/>
    </row>
    <row r="58" spans="1:1" x14ac:dyDescent="0.35">
      <c r="A58" s="5"/>
    </row>
    <row r="59" spans="1:1" x14ac:dyDescent="0.35">
      <c r="A59" s="5"/>
    </row>
    <row r="60" spans="1:1" x14ac:dyDescent="0.35">
      <c r="A60" s="5"/>
    </row>
    <row r="61" spans="1:1" x14ac:dyDescent="0.35">
      <c r="A61" s="5"/>
    </row>
    <row r="62" spans="1:1" x14ac:dyDescent="0.35">
      <c r="A62" s="5"/>
    </row>
    <row r="63" spans="1:1" x14ac:dyDescent="0.35">
      <c r="A63" s="5"/>
    </row>
    <row r="64" spans="1:1" x14ac:dyDescent="0.35">
      <c r="A64" s="5"/>
    </row>
    <row r="65" spans="1:1" x14ac:dyDescent="0.35">
      <c r="A65" s="5"/>
    </row>
    <row r="66" spans="1:1" x14ac:dyDescent="0.35">
      <c r="A66" s="5"/>
    </row>
    <row r="67" spans="1:1" x14ac:dyDescent="0.35">
      <c r="A67" s="5"/>
    </row>
    <row r="68" spans="1:1" x14ac:dyDescent="0.35">
      <c r="A68" s="5"/>
    </row>
    <row r="69" spans="1:1" x14ac:dyDescent="0.35">
      <c r="A69" s="5"/>
    </row>
    <row r="70" spans="1:1" x14ac:dyDescent="0.35">
      <c r="A70" s="5"/>
    </row>
    <row r="71" spans="1:1" x14ac:dyDescent="0.35">
      <c r="A71" s="5"/>
    </row>
    <row r="72" spans="1:1" x14ac:dyDescent="0.35">
      <c r="A72" s="5"/>
    </row>
    <row r="73" spans="1:1" x14ac:dyDescent="0.35">
      <c r="A73" s="5"/>
    </row>
    <row r="74" spans="1:1" x14ac:dyDescent="0.35">
      <c r="A74" s="5"/>
    </row>
    <row r="75" spans="1:1" x14ac:dyDescent="0.35">
      <c r="A75" s="5"/>
    </row>
    <row r="76" spans="1:1" x14ac:dyDescent="0.35">
      <c r="A76" s="5"/>
    </row>
    <row r="77" spans="1:1" x14ac:dyDescent="0.35">
      <c r="A77" s="5"/>
    </row>
    <row r="78" spans="1:1" x14ac:dyDescent="0.35">
      <c r="A78" s="5"/>
    </row>
    <row r="79" spans="1:1" x14ac:dyDescent="0.35">
      <c r="A79" s="5"/>
    </row>
    <row r="80" spans="1:1" x14ac:dyDescent="0.35">
      <c r="A80" s="5"/>
    </row>
    <row r="81" spans="1:1" x14ac:dyDescent="0.35">
      <c r="A81" s="5"/>
    </row>
    <row r="82" spans="1:1" x14ac:dyDescent="0.35">
      <c r="A82" s="5"/>
    </row>
    <row r="83" spans="1:1" x14ac:dyDescent="0.35">
      <c r="A83" s="5"/>
    </row>
    <row r="84" spans="1:1" x14ac:dyDescent="0.35">
      <c r="A84" s="5"/>
    </row>
    <row r="85" spans="1:1" x14ac:dyDescent="0.35">
      <c r="A85" s="5"/>
    </row>
    <row r="86" spans="1:1" x14ac:dyDescent="0.35">
      <c r="A86" s="5"/>
    </row>
    <row r="87" spans="1:1" x14ac:dyDescent="0.35">
      <c r="A87" s="5"/>
    </row>
    <row r="88" spans="1:1" x14ac:dyDescent="0.35">
      <c r="A88" s="5"/>
    </row>
    <row r="89" spans="1:1" x14ac:dyDescent="0.35">
      <c r="A89" s="5"/>
    </row>
    <row r="90" spans="1:1" x14ac:dyDescent="0.35">
      <c r="A90" s="5"/>
    </row>
    <row r="91" spans="1:1" x14ac:dyDescent="0.35">
      <c r="A91" s="5"/>
    </row>
    <row r="92" spans="1:1" x14ac:dyDescent="0.35">
      <c r="A92" s="5"/>
    </row>
    <row r="93" spans="1:1" x14ac:dyDescent="0.35">
      <c r="A93" s="5"/>
    </row>
    <row r="94" spans="1:1" x14ac:dyDescent="0.35">
      <c r="A94" s="5"/>
    </row>
    <row r="95" spans="1:1" x14ac:dyDescent="0.35">
      <c r="A95" s="5"/>
    </row>
    <row r="96" spans="1:1" x14ac:dyDescent="0.35">
      <c r="A96" s="5"/>
    </row>
    <row r="97" spans="1:1" x14ac:dyDescent="0.35">
      <c r="A97" s="5"/>
    </row>
    <row r="98" spans="1:1" x14ac:dyDescent="0.35">
      <c r="A98" s="5"/>
    </row>
    <row r="99" spans="1:1" x14ac:dyDescent="0.35">
      <c r="A99" s="5"/>
    </row>
    <row r="100" spans="1:1" x14ac:dyDescent="0.35">
      <c r="A100" s="5"/>
    </row>
    <row r="101" spans="1:1" x14ac:dyDescent="0.35">
      <c r="A101" s="5"/>
    </row>
    <row r="102" spans="1:1" x14ac:dyDescent="0.35">
      <c r="A102" s="5"/>
    </row>
    <row r="103" spans="1:1" x14ac:dyDescent="0.35">
      <c r="A103" s="5"/>
    </row>
    <row r="104" spans="1:1" x14ac:dyDescent="0.35">
      <c r="A104" s="5"/>
    </row>
    <row r="105" spans="1:1" x14ac:dyDescent="0.35">
      <c r="A105" s="5"/>
    </row>
    <row r="106" spans="1:1" x14ac:dyDescent="0.35">
      <c r="A106" s="5"/>
    </row>
    <row r="107" spans="1:1" x14ac:dyDescent="0.35">
      <c r="A107" s="5"/>
    </row>
    <row r="108" spans="1:1" x14ac:dyDescent="0.35">
      <c r="A108" s="5"/>
    </row>
    <row r="109" spans="1:1" x14ac:dyDescent="0.35">
      <c r="A109" s="5"/>
    </row>
    <row r="110" spans="1:1" x14ac:dyDescent="0.35">
      <c r="A110" s="5"/>
    </row>
    <row r="111" spans="1:1" x14ac:dyDescent="0.35">
      <c r="A111" s="5"/>
    </row>
    <row r="112" spans="1:1" x14ac:dyDescent="0.35">
      <c r="A112" s="5"/>
    </row>
    <row r="113" spans="1:1" x14ac:dyDescent="0.35">
      <c r="A113" s="5"/>
    </row>
    <row r="114" spans="1:1" x14ac:dyDescent="0.35">
      <c r="A114" s="5"/>
    </row>
    <row r="115" spans="1:1" x14ac:dyDescent="0.35">
      <c r="A115" s="5"/>
    </row>
    <row r="116" spans="1:1" x14ac:dyDescent="0.35">
      <c r="A116" s="5"/>
    </row>
    <row r="117" spans="1:1" x14ac:dyDescent="0.35">
      <c r="A117" s="5"/>
    </row>
    <row r="118" spans="1:1" x14ac:dyDescent="0.35">
      <c r="A118" s="5"/>
    </row>
    <row r="119" spans="1:1" x14ac:dyDescent="0.35">
      <c r="A119" s="5"/>
    </row>
    <row r="120" spans="1:1" x14ac:dyDescent="0.35">
      <c r="A120" s="5"/>
    </row>
    <row r="121" spans="1:1" x14ac:dyDescent="0.35">
      <c r="A121" s="5"/>
    </row>
    <row r="122" spans="1:1" x14ac:dyDescent="0.35">
      <c r="A122" s="5"/>
    </row>
    <row r="123" spans="1:1" x14ac:dyDescent="0.35">
      <c r="A123" s="5"/>
    </row>
    <row r="124" spans="1:1" x14ac:dyDescent="0.35">
      <c r="A124" s="5"/>
    </row>
    <row r="125" spans="1:1" x14ac:dyDescent="0.35">
      <c r="A125" s="5"/>
    </row>
    <row r="126" spans="1:1" x14ac:dyDescent="0.35">
      <c r="A126" s="5"/>
    </row>
    <row r="127" spans="1:1" x14ac:dyDescent="0.35">
      <c r="A127" s="5"/>
    </row>
    <row r="128" spans="1:1" x14ac:dyDescent="0.35">
      <c r="A128" s="5"/>
    </row>
    <row r="129" spans="1:1" x14ac:dyDescent="0.35">
      <c r="A129" s="5"/>
    </row>
    <row r="130" spans="1:1" x14ac:dyDescent="0.35">
      <c r="A130" s="5"/>
    </row>
    <row r="131" spans="1:1" x14ac:dyDescent="0.35">
      <c r="A131" s="5"/>
    </row>
    <row r="132" spans="1:1" x14ac:dyDescent="0.35">
      <c r="A132" s="5"/>
    </row>
    <row r="133" spans="1:1" x14ac:dyDescent="0.35">
      <c r="A133" s="5"/>
    </row>
    <row r="134" spans="1:1" x14ac:dyDescent="0.35">
      <c r="A134" s="5"/>
    </row>
    <row r="135" spans="1:1" x14ac:dyDescent="0.35">
      <c r="A135" s="5"/>
    </row>
    <row r="136" spans="1:1" x14ac:dyDescent="0.35">
      <c r="A136" s="5"/>
    </row>
    <row r="137" spans="1:1" x14ac:dyDescent="0.35">
      <c r="A137" s="5"/>
    </row>
    <row r="138" spans="1:1" x14ac:dyDescent="0.35">
      <c r="A138" s="5"/>
    </row>
    <row r="139" spans="1:1" x14ac:dyDescent="0.35">
      <c r="A139" s="5"/>
    </row>
    <row r="140" spans="1:1" x14ac:dyDescent="0.35">
      <c r="A140" s="5"/>
    </row>
    <row r="141" spans="1:1" x14ac:dyDescent="0.35">
      <c r="A141" s="5"/>
    </row>
    <row r="142" spans="1:1" x14ac:dyDescent="0.35">
      <c r="A142" s="5"/>
    </row>
    <row r="143" spans="1:1" x14ac:dyDescent="0.35">
      <c r="A143" s="5"/>
    </row>
    <row r="144" spans="1:1" x14ac:dyDescent="0.35">
      <c r="A144" s="5"/>
    </row>
    <row r="145" spans="1:1" x14ac:dyDescent="0.35">
      <c r="A145" s="5"/>
    </row>
    <row r="146" spans="1:1" x14ac:dyDescent="0.35">
      <c r="A146" s="5"/>
    </row>
    <row r="147" spans="1:1" x14ac:dyDescent="0.35">
      <c r="A147" s="5"/>
    </row>
    <row r="148" spans="1:1" x14ac:dyDescent="0.35">
      <c r="A148" s="5"/>
    </row>
    <row r="149" spans="1:1" x14ac:dyDescent="0.35">
      <c r="A149" s="5"/>
    </row>
    <row r="150" spans="1:1" x14ac:dyDescent="0.35">
      <c r="A150" s="5"/>
    </row>
    <row r="151" spans="1:1" x14ac:dyDescent="0.35">
      <c r="A151" s="5"/>
    </row>
    <row r="152" spans="1:1" x14ac:dyDescent="0.35">
      <c r="A152" s="5"/>
    </row>
    <row r="153" spans="1:1" x14ac:dyDescent="0.35">
      <c r="A153" s="5"/>
    </row>
    <row r="154" spans="1:1" x14ac:dyDescent="0.35">
      <c r="A154" s="5"/>
    </row>
    <row r="155" spans="1:1" x14ac:dyDescent="0.35">
      <c r="A155" s="5"/>
    </row>
    <row r="156" spans="1:1" x14ac:dyDescent="0.35">
      <c r="A156" s="5"/>
    </row>
    <row r="157" spans="1:1" x14ac:dyDescent="0.35">
      <c r="A157" s="5"/>
    </row>
    <row r="158" spans="1:1" x14ac:dyDescent="0.35">
      <c r="A158" s="5"/>
    </row>
    <row r="159" spans="1:1" x14ac:dyDescent="0.35">
      <c r="A159" s="5"/>
    </row>
    <row r="160" spans="1:1" x14ac:dyDescent="0.35">
      <c r="A160" s="5"/>
    </row>
    <row r="161" spans="1:1" x14ac:dyDescent="0.35">
      <c r="A161" s="5"/>
    </row>
    <row r="162" spans="1:1" x14ac:dyDescent="0.35">
      <c r="A162" s="5"/>
    </row>
    <row r="163" spans="1:1" x14ac:dyDescent="0.35">
      <c r="A163" s="5"/>
    </row>
    <row r="164" spans="1:1" x14ac:dyDescent="0.35">
      <c r="A164" s="5"/>
    </row>
    <row r="165" spans="1:1" x14ac:dyDescent="0.35">
      <c r="A165" s="5"/>
    </row>
    <row r="166" spans="1:1" x14ac:dyDescent="0.35">
      <c r="A166" s="5"/>
    </row>
    <row r="167" spans="1:1" x14ac:dyDescent="0.35">
      <c r="A167" s="5"/>
    </row>
    <row r="168" spans="1:1" x14ac:dyDescent="0.35">
      <c r="A168" s="5"/>
    </row>
    <row r="169" spans="1:1" x14ac:dyDescent="0.35">
      <c r="A169" s="5"/>
    </row>
    <row r="170" spans="1:1" x14ac:dyDescent="0.35">
      <c r="A170" s="5"/>
    </row>
    <row r="171" spans="1:1" x14ac:dyDescent="0.35">
      <c r="A171" s="5"/>
    </row>
    <row r="172" spans="1:1" x14ac:dyDescent="0.35">
      <c r="A172" s="5"/>
    </row>
    <row r="173" spans="1:1" x14ac:dyDescent="0.35">
      <c r="A173" s="5"/>
    </row>
    <row r="174" spans="1:1" x14ac:dyDescent="0.35">
      <c r="A174" s="5"/>
    </row>
    <row r="175" spans="1:1" x14ac:dyDescent="0.35">
      <c r="A175" s="5"/>
    </row>
    <row r="176" spans="1:1" x14ac:dyDescent="0.35">
      <c r="A176" s="5"/>
    </row>
    <row r="177" spans="1:1" x14ac:dyDescent="0.35">
      <c r="A177" s="5"/>
    </row>
    <row r="178" spans="1:1" x14ac:dyDescent="0.35">
      <c r="A178" s="5"/>
    </row>
    <row r="179" spans="1:1" x14ac:dyDescent="0.35">
      <c r="A179" s="5"/>
    </row>
    <row r="180" spans="1:1" x14ac:dyDescent="0.35">
      <c r="A180" s="5"/>
    </row>
    <row r="181" spans="1:1" x14ac:dyDescent="0.35">
      <c r="A181" s="5"/>
    </row>
    <row r="182" spans="1:1" x14ac:dyDescent="0.35">
      <c r="A182" s="5"/>
    </row>
    <row r="183" spans="1:1" x14ac:dyDescent="0.35">
      <c r="A183" s="5"/>
    </row>
    <row r="184" spans="1:1" x14ac:dyDescent="0.35">
      <c r="A184" s="5"/>
    </row>
    <row r="185" spans="1:1" x14ac:dyDescent="0.35">
      <c r="A185" s="5"/>
    </row>
    <row r="186" spans="1:1" x14ac:dyDescent="0.35">
      <c r="A186" s="5"/>
    </row>
    <row r="187" spans="1:1" x14ac:dyDescent="0.35">
      <c r="A187" s="5"/>
    </row>
    <row r="188" spans="1:1" x14ac:dyDescent="0.35">
      <c r="A188" s="5"/>
    </row>
    <row r="189" spans="1:1" x14ac:dyDescent="0.35">
      <c r="A189" s="5"/>
    </row>
    <row r="190" spans="1:1" x14ac:dyDescent="0.35">
      <c r="A190" s="5"/>
    </row>
    <row r="191" spans="1:1" x14ac:dyDescent="0.35">
      <c r="A191" s="5"/>
    </row>
    <row r="192" spans="1:1" x14ac:dyDescent="0.35">
      <c r="A192" s="5"/>
    </row>
    <row r="193" spans="1:1" x14ac:dyDescent="0.35">
      <c r="A193" s="5"/>
    </row>
    <row r="194" spans="1:1" x14ac:dyDescent="0.35">
      <c r="A194" s="5"/>
    </row>
    <row r="195" spans="1:1" x14ac:dyDescent="0.35">
      <c r="A195" s="5"/>
    </row>
    <row r="196" spans="1:1" x14ac:dyDescent="0.35">
      <c r="A196" s="5"/>
    </row>
    <row r="197" spans="1:1" x14ac:dyDescent="0.35">
      <c r="A197" s="5"/>
    </row>
    <row r="198" spans="1:1" x14ac:dyDescent="0.35">
      <c r="A198" s="5"/>
    </row>
    <row r="199" spans="1:1" x14ac:dyDescent="0.35">
      <c r="A199" s="5"/>
    </row>
    <row r="200" spans="1:1" x14ac:dyDescent="0.35">
      <c r="A200" s="5"/>
    </row>
    <row r="201" spans="1:1" x14ac:dyDescent="0.35">
      <c r="A201" s="5"/>
    </row>
    <row r="202" spans="1:1" x14ac:dyDescent="0.35">
      <c r="A202" s="5"/>
    </row>
    <row r="203" spans="1:1" x14ac:dyDescent="0.35">
      <c r="A203" s="5"/>
    </row>
    <row r="204" spans="1:1" x14ac:dyDescent="0.35">
      <c r="A204" s="5"/>
    </row>
    <row r="205" spans="1:1" x14ac:dyDescent="0.35">
      <c r="A205" s="5"/>
    </row>
    <row r="206" spans="1:1" x14ac:dyDescent="0.35">
      <c r="A206" s="5"/>
    </row>
    <row r="207" spans="1:1" x14ac:dyDescent="0.35">
      <c r="A207" s="5"/>
    </row>
    <row r="208" spans="1:1" x14ac:dyDescent="0.35">
      <c r="A208" s="5"/>
    </row>
    <row r="209" spans="1:1" x14ac:dyDescent="0.35">
      <c r="A209" s="5"/>
    </row>
    <row r="210" spans="1:1" x14ac:dyDescent="0.35">
      <c r="A210" s="5"/>
    </row>
    <row r="211" spans="1:1" x14ac:dyDescent="0.35">
      <c r="A211" s="5"/>
    </row>
    <row r="212" spans="1:1" x14ac:dyDescent="0.35">
      <c r="A212" s="5"/>
    </row>
    <row r="213" spans="1:1" x14ac:dyDescent="0.35">
      <c r="A213" s="5"/>
    </row>
    <row r="214" spans="1:1" x14ac:dyDescent="0.35">
      <c r="A214" s="5"/>
    </row>
    <row r="215" spans="1:1" x14ac:dyDescent="0.35">
      <c r="A215" s="5"/>
    </row>
    <row r="216" spans="1:1" x14ac:dyDescent="0.35">
      <c r="A216" s="5"/>
    </row>
    <row r="217" spans="1:1" x14ac:dyDescent="0.35">
      <c r="A217" s="5"/>
    </row>
    <row r="218" spans="1:1" x14ac:dyDescent="0.35">
      <c r="A218" s="5"/>
    </row>
    <row r="219" spans="1:1" x14ac:dyDescent="0.35">
      <c r="A219" s="5"/>
    </row>
    <row r="220" spans="1:1" x14ac:dyDescent="0.35">
      <c r="A220" s="5"/>
    </row>
    <row r="221" spans="1:1" x14ac:dyDescent="0.35">
      <c r="A221" s="5"/>
    </row>
    <row r="222" spans="1:1" x14ac:dyDescent="0.35">
      <c r="A222" s="5"/>
    </row>
    <row r="223" spans="1:1" x14ac:dyDescent="0.35">
      <c r="A223" s="5"/>
    </row>
    <row r="224" spans="1:1" x14ac:dyDescent="0.35">
      <c r="A224" s="5"/>
    </row>
    <row r="225" spans="1:1" x14ac:dyDescent="0.35">
      <c r="A225" s="5"/>
    </row>
    <row r="226" spans="1:1" x14ac:dyDescent="0.35">
      <c r="A226" s="5"/>
    </row>
    <row r="227" spans="1:1" x14ac:dyDescent="0.35">
      <c r="A227" s="5"/>
    </row>
    <row r="228" spans="1:1" x14ac:dyDescent="0.35">
      <c r="A228" s="5"/>
    </row>
    <row r="229" spans="1:1" x14ac:dyDescent="0.35">
      <c r="A229" s="5"/>
    </row>
    <row r="230" spans="1:1" x14ac:dyDescent="0.35">
      <c r="A230" s="5"/>
    </row>
    <row r="231" spans="1:1" x14ac:dyDescent="0.35">
      <c r="A231" s="5"/>
    </row>
    <row r="232" spans="1:1" x14ac:dyDescent="0.35">
      <c r="A232" s="5"/>
    </row>
    <row r="233" spans="1:1" x14ac:dyDescent="0.35">
      <c r="A233" s="5"/>
    </row>
    <row r="234" spans="1:1" x14ac:dyDescent="0.35">
      <c r="A234" s="5"/>
    </row>
    <row r="235" spans="1:1" x14ac:dyDescent="0.35">
      <c r="A235" s="5"/>
    </row>
    <row r="236" spans="1:1" x14ac:dyDescent="0.35">
      <c r="A236" s="5"/>
    </row>
    <row r="237" spans="1:1" x14ac:dyDescent="0.35">
      <c r="A237" s="5"/>
    </row>
    <row r="238" spans="1:1" x14ac:dyDescent="0.35">
      <c r="A238" s="5"/>
    </row>
    <row r="239" spans="1:1" x14ac:dyDescent="0.35">
      <c r="A239" s="5"/>
    </row>
    <row r="240" spans="1:1" x14ac:dyDescent="0.35">
      <c r="A240" s="5"/>
    </row>
    <row r="241" spans="1:1" x14ac:dyDescent="0.35">
      <c r="A241" s="5"/>
    </row>
    <row r="242" spans="1:1" x14ac:dyDescent="0.35">
      <c r="A242" s="5"/>
    </row>
    <row r="243" spans="1:1" x14ac:dyDescent="0.35">
      <c r="A243" s="5"/>
    </row>
    <row r="244" spans="1:1" x14ac:dyDescent="0.35">
      <c r="A244" s="5"/>
    </row>
    <row r="245" spans="1:1" x14ac:dyDescent="0.35">
      <c r="A245" s="5"/>
    </row>
    <row r="246" spans="1:1" x14ac:dyDescent="0.35">
      <c r="A246" s="5"/>
    </row>
  </sheetData>
  <sortState xmlns:xlrd2="http://schemas.microsoft.com/office/spreadsheetml/2017/richdata2" ref="A1:A246">
    <sortCondition ref="A1:A2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2023-11-18T10:33:52Z</dcterms:created>
  <dcterms:modified xsi:type="dcterms:W3CDTF">2025-04-13T06:32:43Z</dcterms:modified>
</cp:coreProperties>
</file>