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TSP Data Case-1" sheetId="1" r:id="rId1"/>
    <sheet name="TSP Data Case-2" sheetId="3" r:id="rId2"/>
  </sheets>
  <externalReferences>
    <externalReference r:id="rId3"/>
  </externalReferences>
  <definedNames>
    <definedName name="Cities">[1]Sheet1!$E$4:$F$14</definedName>
    <definedName name="city">#REF!</definedName>
    <definedName name="dis">#REF!</definedName>
    <definedName name="distance">#REF!</definedName>
    <definedName name="Distances">[1]Sheet1!$G$4:$Q$14</definedName>
    <definedName name="solver_adj" localSheetId="0" hidden="1">'TSP Data Case-1'!$D$16:$D$26</definedName>
    <definedName name="solver_adj" localSheetId="1" hidden="1">'TSP Data Case-2'!$C$15:$C$25</definedName>
    <definedName name="solver_cvg" localSheetId="0" hidden="1">0.0001</definedName>
    <definedName name="solver_cvg" localSheetId="1" hidden="1">0.0001</definedName>
    <definedName name="solver_drv" localSheetId="0" hidden="1">2</definedName>
    <definedName name="solver_drv" localSheetId="1" hidden="1">2</definedName>
    <definedName name="solver_eng" localSheetId="0" hidden="1">3</definedName>
    <definedName name="solver_eng" localSheetId="1" hidden="1">3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'TSP Data Case-1'!$D$16:$D$26</definedName>
    <definedName name="solver_lhs1" localSheetId="1" hidden="1">'TSP Data Case-2'!$C$15:$C$25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</definedName>
    <definedName name="solver_num" localSheetId="1" hidden="1">1</definedName>
    <definedName name="solver_nwt" localSheetId="0" hidden="1">1</definedName>
    <definedName name="solver_nwt" localSheetId="1" hidden="1">1</definedName>
    <definedName name="solver_opt" localSheetId="0" hidden="1">'TSP Data Case-1'!$E$27</definedName>
    <definedName name="solver_opt" localSheetId="1" hidden="1">'TSP Data Case-2'!$D$26</definedName>
    <definedName name="solver_pre" localSheetId="0" hidden="1">0.000001</definedName>
    <definedName name="solver_pre" localSheetId="1" hidden="1">0.000001</definedName>
    <definedName name="solver_rbv" localSheetId="0" hidden="1">2</definedName>
    <definedName name="solver_rbv" localSheetId="1" hidden="1">2</definedName>
    <definedName name="solver_rel1" localSheetId="0" hidden="1">6</definedName>
    <definedName name="solver_rel1" localSheetId="1" hidden="1">6</definedName>
    <definedName name="solver_rhs1" localSheetId="0" hidden="1">"AllDifferent"</definedName>
    <definedName name="solver_rhs1" localSheetId="1" hidden="1">"AllDifferent"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2</definedName>
    <definedName name="solver_scl" localSheetId="1" hidden="1">2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3" l="1"/>
  <c r="E17" i="3"/>
  <c r="E18" i="3"/>
  <c r="E19" i="3"/>
  <c r="E20" i="3"/>
  <c r="E21" i="3"/>
  <c r="E22" i="3"/>
  <c r="E23" i="3"/>
  <c r="E24" i="3"/>
  <c r="E25" i="3"/>
  <c r="E15" i="3"/>
  <c r="D17" i="3"/>
  <c r="D18" i="3"/>
  <c r="D19" i="3"/>
  <c r="D20" i="3"/>
  <c r="D21" i="3"/>
  <c r="D22" i="3"/>
  <c r="D23" i="3"/>
  <c r="D24" i="3"/>
  <c r="D25" i="3"/>
  <c r="D16" i="3"/>
  <c r="D15" i="3"/>
  <c r="F16" i="1"/>
  <c r="F17" i="1"/>
  <c r="F18" i="1"/>
  <c r="F19" i="1"/>
  <c r="F20" i="1"/>
  <c r="F21" i="1"/>
  <c r="F22" i="1"/>
  <c r="F23" i="1"/>
  <c r="F24" i="1"/>
  <c r="F25" i="1"/>
  <c r="F26" i="1"/>
  <c r="E18" i="1"/>
  <c r="E19" i="1"/>
  <c r="E20" i="1"/>
  <c r="E21" i="1"/>
  <c r="E22" i="1"/>
  <c r="E23" i="1"/>
  <c r="E24" i="1"/>
  <c r="E25" i="1"/>
  <c r="E26" i="1"/>
  <c r="E17" i="1"/>
  <c r="E16" i="1"/>
  <c r="I20" i="3" l="1"/>
  <c r="I19" i="3"/>
  <c r="E27" i="1"/>
  <c r="K21" i="3" l="1"/>
  <c r="D26" i="3" s="1"/>
</calcChain>
</file>

<file path=xl/sharedStrings.xml><?xml version="1.0" encoding="utf-8"?>
<sst xmlns="http://schemas.openxmlformats.org/spreadsheetml/2006/main" count="60" uniqueCount="21">
  <si>
    <t>Boston</t>
  </si>
  <si>
    <t>Chicago</t>
  </si>
  <si>
    <t>Dallas</t>
  </si>
  <si>
    <t>Denver</t>
  </si>
  <si>
    <t>LA</t>
  </si>
  <si>
    <t>Miami</t>
  </si>
  <si>
    <t>NY</t>
  </si>
  <si>
    <t>Phoenix</t>
  </si>
  <si>
    <t>Pittsburgh</t>
  </si>
  <si>
    <t>SF</t>
  </si>
  <si>
    <t>Seattle</t>
  </si>
  <si>
    <t>Order</t>
  </si>
  <si>
    <t>Distance</t>
  </si>
  <si>
    <t>City</t>
  </si>
  <si>
    <t>order should he visit the cities to minimize the total distance he travels? This is an example of</t>
  </si>
  <si>
    <r>
      <t xml:space="preserve">the classic </t>
    </r>
    <r>
      <rPr>
        <b/>
        <i/>
        <sz val="11"/>
        <color rgb="FF000000"/>
        <rFont val="SegoePro-Italic"/>
      </rPr>
      <t xml:space="preserve">traveling salesperson problem </t>
    </r>
    <r>
      <rPr>
        <b/>
        <sz val="11"/>
        <color rgb="FF000000"/>
        <rFont val="SegoePro"/>
      </rPr>
      <t>(TSP).</t>
    </r>
  </si>
  <si>
    <t>Total</t>
  </si>
  <si>
    <t>Case-1: A salesperson lives in Boston and wants to visit 10 other cities before returning home. In which</t>
  </si>
  <si>
    <t xml:space="preserve">Case-2: Suppose that in previous problem, suppose salesperson must visit New York immediately </t>
  </si>
  <si>
    <t>after Denver. What will be the solution to the problem?</t>
  </si>
  <si>
    <t>Flag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</si>
</sst>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000000"/>
      <name val="SegoePro"/>
    </font>
    <font>
      <b/>
      <sz val="11"/>
      <name val="Arial"/>
      <family val="2"/>
    </font>
    <font>
      <b/>
      <i/>
      <sz val="11"/>
      <color rgb="FF000000"/>
      <name val="SegoePro-Italic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0" fillId="5" borderId="1" xfId="0" applyFill="1" applyBorder="1"/>
    <xf numFmtId="0" fontId="2" fillId="6" borderId="0" xfId="0" applyFont="1" applyFill="1"/>
    <xf numFmtId="0" fontId="3" fillId="6" borderId="0" xfId="0" applyFont="1" applyFill="1"/>
    <xf numFmtId="0" fontId="0" fillId="6" borderId="0" xfId="0" applyFill="1"/>
    <xf numFmtId="0" fontId="1" fillId="0" borderId="0" xfId="0" applyFont="1"/>
    <xf numFmtId="0" fontId="0" fillId="3" borderId="1" xfId="0" applyFill="1" applyBorder="1"/>
    <xf numFmtId="0" fontId="2" fillId="7" borderId="0" xfId="0" applyFont="1" applyFill="1"/>
    <xf numFmtId="0" fontId="3" fillId="7" borderId="0" xfId="0" applyFont="1" applyFill="1"/>
    <xf numFmtId="0" fontId="0" fillId="7" borderId="0" xfId="0" applyFill="1"/>
    <xf numFmtId="0" fontId="0" fillId="5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urses\PGP\Data%20Analytics%202022-23\Session%205\tsp(C)_sol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_HiddenInfo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>
        <row r="4">
          <cell r="E4">
            <v>1</v>
          </cell>
          <cell r="F4" t="str">
            <v>Boston</v>
          </cell>
          <cell r="G4">
            <v>0</v>
          </cell>
          <cell r="H4">
            <v>983</v>
          </cell>
          <cell r="I4">
            <v>1815</v>
          </cell>
          <cell r="J4">
            <v>1991</v>
          </cell>
          <cell r="K4">
            <v>3036</v>
          </cell>
          <cell r="L4">
            <v>1539</v>
          </cell>
          <cell r="M4">
            <v>213</v>
          </cell>
          <cell r="N4">
            <v>2664</v>
          </cell>
          <cell r="O4">
            <v>792</v>
          </cell>
          <cell r="P4">
            <v>2385</v>
          </cell>
          <cell r="Q4">
            <v>2612</v>
          </cell>
        </row>
        <row r="5">
          <cell r="E5">
            <v>2</v>
          </cell>
          <cell r="F5" t="str">
            <v>Chicago</v>
          </cell>
          <cell r="G5">
            <v>983</v>
          </cell>
          <cell r="H5">
            <v>0</v>
          </cell>
          <cell r="I5">
            <v>1205</v>
          </cell>
          <cell r="J5">
            <v>1050</v>
          </cell>
          <cell r="K5">
            <v>2112</v>
          </cell>
          <cell r="L5">
            <v>1390</v>
          </cell>
          <cell r="M5">
            <v>840</v>
          </cell>
          <cell r="N5">
            <v>1729</v>
          </cell>
          <cell r="O5">
            <v>457</v>
          </cell>
          <cell r="P5">
            <v>2212</v>
          </cell>
          <cell r="Q5">
            <v>2052</v>
          </cell>
        </row>
        <row r="6">
          <cell r="E6">
            <v>3</v>
          </cell>
          <cell r="F6" t="str">
            <v>Dallas</v>
          </cell>
          <cell r="G6">
            <v>1815</v>
          </cell>
          <cell r="H6">
            <v>1205</v>
          </cell>
          <cell r="I6">
            <v>0</v>
          </cell>
          <cell r="J6">
            <v>801</v>
          </cell>
          <cell r="K6">
            <v>1425</v>
          </cell>
          <cell r="L6">
            <v>1332</v>
          </cell>
          <cell r="M6">
            <v>1604</v>
          </cell>
          <cell r="N6">
            <v>1027</v>
          </cell>
          <cell r="O6">
            <v>1237</v>
          </cell>
          <cell r="P6">
            <v>1765</v>
          </cell>
          <cell r="Q6">
            <v>2404</v>
          </cell>
        </row>
        <row r="7">
          <cell r="E7">
            <v>4</v>
          </cell>
          <cell r="F7" t="str">
            <v>Denver</v>
          </cell>
          <cell r="G7">
            <v>1991</v>
          </cell>
          <cell r="H7">
            <v>1050</v>
          </cell>
          <cell r="I7">
            <v>801</v>
          </cell>
          <cell r="J7">
            <v>0</v>
          </cell>
          <cell r="K7">
            <v>1174</v>
          </cell>
          <cell r="L7">
            <v>1332</v>
          </cell>
          <cell r="M7">
            <v>1780</v>
          </cell>
          <cell r="N7">
            <v>836</v>
          </cell>
          <cell r="O7">
            <v>1411</v>
          </cell>
          <cell r="P7">
            <v>1765</v>
          </cell>
          <cell r="Q7">
            <v>1373</v>
          </cell>
        </row>
        <row r="8">
          <cell r="E8">
            <v>5</v>
          </cell>
          <cell r="F8" t="str">
            <v>LA</v>
          </cell>
          <cell r="G8">
            <v>3036</v>
          </cell>
          <cell r="H8">
            <v>2112</v>
          </cell>
          <cell r="I8">
            <v>1425</v>
          </cell>
          <cell r="J8">
            <v>1174</v>
          </cell>
          <cell r="K8">
            <v>0</v>
          </cell>
          <cell r="L8">
            <v>2757</v>
          </cell>
          <cell r="M8">
            <v>2825</v>
          </cell>
          <cell r="N8">
            <v>398</v>
          </cell>
          <cell r="O8">
            <v>2456</v>
          </cell>
          <cell r="P8">
            <v>403</v>
          </cell>
          <cell r="Q8">
            <v>1909</v>
          </cell>
        </row>
        <row r="9">
          <cell r="E9">
            <v>6</v>
          </cell>
          <cell r="F9" t="str">
            <v>Miami</v>
          </cell>
          <cell r="G9">
            <v>1539</v>
          </cell>
          <cell r="H9">
            <v>1390</v>
          </cell>
          <cell r="I9">
            <v>1332</v>
          </cell>
          <cell r="J9">
            <v>1332</v>
          </cell>
          <cell r="K9">
            <v>2757</v>
          </cell>
          <cell r="L9">
            <v>0</v>
          </cell>
          <cell r="M9">
            <v>1258</v>
          </cell>
          <cell r="N9">
            <v>2359</v>
          </cell>
          <cell r="O9">
            <v>1250</v>
          </cell>
          <cell r="P9">
            <v>3097</v>
          </cell>
          <cell r="Q9">
            <v>3389</v>
          </cell>
        </row>
        <row r="10">
          <cell r="E10">
            <v>7</v>
          </cell>
          <cell r="F10" t="str">
            <v>NY</v>
          </cell>
          <cell r="G10">
            <v>213</v>
          </cell>
          <cell r="H10">
            <v>840</v>
          </cell>
          <cell r="I10">
            <v>1604</v>
          </cell>
          <cell r="J10">
            <v>1780</v>
          </cell>
          <cell r="K10">
            <v>2825</v>
          </cell>
          <cell r="L10">
            <v>1258</v>
          </cell>
          <cell r="M10">
            <v>0</v>
          </cell>
          <cell r="N10">
            <v>2442</v>
          </cell>
          <cell r="O10">
            <v>386</v>
          </cell>
          <cell r="P10">
            <v>3036</v>
          </cell>
          <cell r="Q10">
            <v>2900</v>
          </cell>
        </row>
        <row r="11">
          <cell r="E11">
            <v>8</v>
          </cell>
          <cell r="F11" t="str">
            <v>Phoenix</v>
          </cell>
          <cell r="G11">
            <v>2664</v>
          </cell>
          <cell r="H11">
            <v>1729</v>
          </cell>
          <cell r="I11">
            <v>1027</v>
          </cell>
          <cell r="J11">
            <v>836</v>
          </cell>
          <cell r="K11">
            <v>398</v>
          </cell>
          <cell r="L11">
            <v>2359</v>
          </cell>
          <cell r="M11">
            <v>2442</v>
          </cell>
          <cell r="N11">
            <v>0</v>
          </cell>
          <cell r="O11">
            <v>2073</v>
          </cell>
          <cell r="P11">
            <v>800</v>
          </cell>
          <cell r="Q11">
            <v>1482</v>
          </cell>
        </row>
        <row r="12">
          <cell r="E12">
            <v>9</v>
          </cell>
          <cell r="F12" t="str">
            <v>Pittsburgh</v>
          </cell>
          <cell r="G12">
            <v>792</v>
          </cell>
          <cell r="H12">
            <v>457</v>
          </cell>
          <cell r="I12">
            <v>1237</v>
          </cell>
          <cell r="J12">
            <v>1411</v>
          </cell>
          <cell r="K12">
            <v>2456</v>
          </cell>
          <cell r="L12">
            <v>1250</v>
          </cell>
          <cell r="M12">
            <v>386</v>
          </cell>
          <cell r="N12">
            <v>2073</v>
          </cell>
          <cell r="O12">
            <v>0</v>
          </cell>
          <cell r="P12">
            <v>2653</v>
          </cell>
          <cell r="Q12">
            <v>2517</v>
          </cell>
        </row>
        <row r="13">
          <cell r="E13">
            <v>10</v>
          </cell>
          <cell r="F13" t="str">
            <v>SF</v>
          </cell>
          <cell r="G13">
            <v>2385</v>
          </cell>
          <cell r="H13">
            <v>2212</v>
          </cell>
          <cell r="I13">
            <v>1765</v>
          </cell>
          <cell r="J13">
            <v>1765</v>
          </cell>
          <cell r="K13">
            <v>403</v>
          </cell>
          <cell r="L13">
            <v>3097</v>
          </cell>
          <cell r="M13">
            <v>3036</v>
          </cell>
          <cell r="N13">
            <v>800</v>
          </cell>
          <cell r="O13">
            <v>2653</v>
          </cell>
          <cell r="P13">
            <v>0</v>
          </cell>
          <cell r="Q13">
            <v>817</v>
          </cell>
        </row>
        <row r="14">
          <cell r="E14">
            <v>11</v>
          </cell>
          <cell r="F14" t="str">
            <v>Seattle</v>
          </cell>
          <cell r="G14">
            <v>2612</v>
          </cell>
          <cell r="H14">
            <v>2052</v>
          </cell>
          <cell r="I14">
            <v>2404</v>
          </cell>
          <cell r="J14">
            <v>1373</v>
          </cell>
          <cell r="K14">
            <v>1909</v>
          </cell>
          <cell r="L14">
            <v>3389</v>
          </cell>
          <cell r="M14">
            <v>2900</v>
          </cell>
          <cell r="N14">
            <v>1482</v>
          </cell>
          <cell r="O14">
            <v>2517</v>
          </cell>
          <cell r="P14">
            <v>817</v>
          </cell>
          <cell r="Q14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V27"/>
  <sheetViews>
    <sheetView tabSelected="1" topLeftCell="A7" zoomScale="85" zoomScaleNormal="85" workbookViewId="0">
      <selection activeCell="E27" sqref="E27"/>
    </sheetView>
  </sheetViews>
  <sheetFormatPr defaultRowHeight="14.5"/>
  <cols>
    <col min="4" max="4" width="9.81640625" bestFit="1" customWidth="1"/>
    <col min="5" max="5" width="8.81640625" bestFit="1" customWidth="1"/>
    <col min="6" max="6" width="10.1796875" bestFit="1" customWidth="1"/>
    <col min="7" max="7" width="6" bestFit="1" customWidth="1"/>
    <col min="8" max="8" width="7.54296875" bestFit="1" customWidth="1"/>
    <col min="9" max="9" width="5.453125" bestFit="1" customWidth="1"/>
    <col min="10" max="10" width="8.26953125" customWidth="1"/>
    <col min="11" max="11" width="5.453125" bestFit="1" customWidth="1"/>
    <col min="12" max="12" width="7.7265625" customWidth="1"/>
    <col min="13" max="13" width="9.81640625" bestFit="1" customWidth="1"/>
    <col min="14" max="14" width="5.453125" bestFit="1" customWidth="1"/>
    <col min="15" max="15" width="6.7265625" bestFit="1" customWidth="1"/>
  </cols>
  <sheetData>
    <row r="2" spans="3:22">
      <c r="E2" s="14">
        <v>1</v>
      </c>
      <c r="F2" s="14">
        <v>2</v>
      </c>
      <c r="G2" s="14">
        <v>3</v>
      </c>
      <c r="H2" s="14">
        <v>4</v>
      </c>
      <c r="I2" s="14">
        <v>5</v>
      </c>
      <c r="J2" s="14">
        <v>6</v>
      </c>
      <c r="K2" s="14">
        <v>7</v>
      </c>
      <c r="L2" s="14">
        <v>8</v>
      </c>
      <c r="M2" s="14">
        <v>9</v>
      </c>
      <c r="N2" s="14">
        <v>10</v>
      </c>
      <c r="O2" s="14">
        <v>11</v>
      </c>
    </row>
    <row r="3" spans="3:22">
      <c r="C3" s="1"/>
      <c r="D3" s="1"/>
      <c r="E3" s="2" t="s">
        <v>0</v>
      </c>
      <c r="F3" s="2" t="s">
        <v>1</v>
      </c>
      <c r="G3" s="2" t="s">
        <v>2</v>
      </c>
      <c r="H3" s="2" t="s">
        <v>3</v>
      </c>
      <c r="I3" s="2" t="s">
        <v>4</v>
      </c>
      <c r="J3" s="2" t="s">
        <v>5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</row>
    <row r="4" spans="3:22">
      <c r="C4" s="1">
        <v>1</v>
      </c>
      <c r="D4" s="2" t="s">
        <v>0</v>
      </c>
      <c r="E4" s="1">
        <v>0</v>
      </c>
      <c r="F4" s="1">
        <v>983</v>
      </c>
      <c r="G4" s="1">
        <v>1815</v>
      </c>
      <c r="H4" s="1">
        <v>1991</v>
      </c>
      <c r="I4" s="1">
        <v>3036</v>
      </c>
      <c r="J4" s="1">
        <v>1539</v>
      </c>
      <c r="K4" s="1">
        <v>213</v>
      </c>
      <c r="L4" s="1">
        <v>2664</v>
      </c>
      <c r="M4" s="1">
        <v>792</v>
      </c>
      <c r="N4" s="1">
        <v>2385</v>
      </c>
      <c r="O4" s="1">
        <v>2612</v>
      </c>
    </row>
    <row r="5" spans="3:22">
      <c r="C5" s="1">
        <v>2</v>
      </c>
      <c r="D5" s="2" t="s">
        <v>1</v>
      </c>
      <c r="E5" s="1">
        <v>983</v>
      </c>
      <c r="F5" s="1">
        <v>0</v>
      </c>
      <c r="G5" s="1">
        <v>1205</v>
      </c>
      <c r="H5" s="1">
        <v>1050</v>
      </c>
      <c r="I5" s="1">
        <v>2112</v>
      </c>
      <c r="J5" s="1">
        <v>1390</v>
      </c>
      <c r="K5" s="1">
        <v>840</v>
      </c>
      <c r="L5" s="1">
        <v>1729</v>
      </c>
      <c r="M5" s="1">
        <v>457</v>
      </c>
      <c r="N5" s="1">
        <v>2212</v>
      </c>
      <c r="O5" s="1">
        <v>2052</v>
      </c>
    </row>
    <row r="6" spans="3:22">
      <c r="C6" s="1">
        <v>3</v>
      </c>
      <c r="D6" s="2" t="s">
        <v>2</v>
      </c>
      <c r="E6" s="1">
        <v>1815</v>
      </c>
      <c r="F6" s="1">
        <v>1205</v>
      </c>
      <c r="G6" s="1">
        <v>0</v>
      </c>
      <c r="H6" s="1">
        <v>801</v>
      </c>
      <c r="I6" s="1">
        <v>1425</v>
      </c>
      <c r="J6" s="1">
        <v>1332</v>
      </c>
      <c r="K6" s="1">
        <v>1604</v>
      </c>
      <c r="L6" s="1">
        <v>1027</v>
      </c>
      <c r="M6" s="1">
        <v>1237</v>
      </c>
      <c r="N6" s="1">
        <v>1765</v>
      </c>
      <c r="O6" s="1">
        <v>2404</v>
      </c>
    </row>
    <row r="7" spans="3:22">
      <c r="C7" s="1">
        <v>4</v>
      </c>
      <c r="D7" s="2" t="s">
        <v>3</v>
      </c>
      <c r="E7" s="1">
        <v>1991</v>
      </c>
      <c r="F7" s="1">
        <v>1050</v>
      </c>
      <c r="G7" s="1">
        <v>801</v>
      </c>
      <c r="H7" s="1">
        <v>0</v>
      </c>
      <c r="I7" s="1">
        <v>1174</v>
      </c>
      <c r="J7" s="1">
        <v>1332</v>
      </c>
      <c r="K7" s="1">
        <v>1780</v>
      </c>
      <c r="L7" s="1">
        <v>836</v>
      </c>
      <c r="M7" s="1">
        <v>1411</v>
      </c>
      <c r="N7" s="1">
        <v>1765</v>
      </c>
      <c r="O7" s="1">
        <v>1373</v>
      </c>
    </row>
    <row r="8" spans="3:22">
      <c r="C8" s="1">
        <v>5</v>
      </c>
      <c r="D8" s="2" t="s">
        <v>4</v>
      </c>
      <c r="E8" s="1">
        <v>3036</v>
      </c>
      <c r="F8" s="1">
        <v>2112</v>
      </c>
      <c r="G8" s="1">
        <v>1425</v>
      </c>
      <c r="H8" s="1">
        <v>1174</v>
      </c>
      <c r="I8" s="1">
        <v>0</v>
      </c>
      <c r="J8" s="1">
        <v>2757</v>
      </c>
      <c r="K8" s="1">
        <v>2825</v>
      </c>
      <c r="L8" s="1">
        <v>398</v>
      </c>
      <c r="M8" s="1">
        <v>2456</v>
      </c>
      <c r="N8" s="1">
        <v>403</v>
      </c>
      <c r="O8" s="1">
        <v>1909</v>
      </c>
    </row>
    <row r="9" spans="3:22">
      <c r="C9" s="1">
        <v>6</v>
      </c>
      <c r="D9" s="2" t="s">
        <v>5</v>
      </c>
      <c r="E9" s="1">
        <v>1539</v>
      </c>
      <c r="F9" s="1">
        <v>1390</v>
      </c>
      <c r="G9" s="1">
        <v>1332</v>
      </c>
      <c r="H9" s="1">
        <v>1332</v>
      </c>
      <c r="I9" s="1">
        <v>2757</v>
      </c>
      <c r="J9" s="1">
        <v>0</v>
      </c>
      <c r="K9" s="1">
        <v>1258</v>
      </c>
      <c r="L9" s="1">
        <v>2359</v>
      </c>
      <c r="M9" s="1">
        <v>1250</v>
      </c>
      <c r="N9" s="1">
        <v>3097</v>
      </c>
      <c r="O9" s="1">
        <v>3389</v>
      </c>
    </row>
    <row r="10" spans="3:22">
      <c r="C10" s="1">
        <v>7</v>
      </c>
      <c r="D10" s="2" t="s">
        <v>6</v>
      </c>
      <c r="E10" s="1">
        <v>213</v>
      </c>
      <c r="F10" s="1">
        <v>840</v>
      </c>
      <c r="G10" s="1">
        <v>1604</v>
      </c>
      <c r="H10" s="1">
        <v>1780</v>
      </c>
      <c r="I10" s="1">
        <v>2825</v>
      </c>
      <c r="J10" s="1">
        <v>1258</v>
      </c>
      <c r="K10" s="1">
        <v>0</v>
      </c>
      <c r="L10" s="1">
        <v>2442</v>
      </c>
      <c r="M10" s="1">
        <v>386</v>
      </c>
      <c r="N10" s="1">
        <v>3036</v>
      </c>
      <c r="O10" s="1">
        <v>2900</v>
      </c>
    </row>
    <row r="11" spans="3:22">
      <c r="C11" s="1">
        <v>8</v>
      </c>
      <c r="D11" s="2" t="s">
        <v>7</v>
      </c>
      <c r="E11" s="1">
        <v>2664</v>
      </c>
      <c r="F11" s="1">
        <v>1729</v>
      </c>
      <c r="G11" s="1">
        <v>1027</v>
      </c>
      <c r="H11" s="1">
        <v>836</v>
      </c>
      <c r="I11" s="1">
        <v>398</v>
      </c>
      <c r="J11" s="1">
        <v>2359</v>
      </c>
      <c r="K11" s="1">
        <v>2442</v>
      </c>
      <c r="L11" s="1">
        <v>0</v>
      </c>
      <c r="M11" s="1">
        <v>2073</v>
      </c>
      <c r="N11" s="1">
        <v>800</v>
      </c>
      <c r="O11" s="1">
        <v>1482</v>
      </c>
    </row>
    <row r="12" spans="3:22">
      <c r="C12" s="1">
        <v>9</v>
      </c>
      <c r="D12" s="2" t="s">
        <v>8</v>
      </c>
      <c r="E12" s="1">
        <v>792</v>
      </c>
      <c r="F12" s="1">
        <v>457</v>
      </c>
      <c r="G12" s="1">
        <v>1237</v>
      </c>
      <c r="H12" s="1">
        <v>1411</v>
      </c>
      <c r="I12" s="1">
        <v>2456</v>
      </c>
      <c r="J12" s="1">
        <v>1250</v>
      </c>
      <c r="K12" s="1">
        <v>386</v>
      </c>
      <c r="L12" s="1">
        <v>2073</v>
      </c>
      <c r="M12" s="1">
        <v>0</v>
      </c>
      <c r="N12" s="1">
        <v>2653</v>
      </c>
      <c r="O12" s="1">
        <v>2517</v>
      </c>
    </row>
    <row r="13" spans="3:22">
      <c r="C13" s="1">
        <v>10</v>
      </c>
      <c r="D13" s="2" t="s">
        <v>9</v>
      </c>
      <c r="E13" s="1">
        <v>2385</v>
      </c>
      <c r="F13" s="1">
        <v>2212</v>
      </c>
      <c r="G13" s="1">
        <v>1765</v>
      </c>
      <c r="H13" s="1">
        <v>1765</v>
      </c>
      <c r="I13" s="1">
        <v>403</v>
      </c>
      <c r="J13" s="1">
        <v>3097</v>
      </c>
      <c r="K13" s="1">
        <v>3036</v>
      </c>
      <c r="L13" s="1">
        <v>800</v>
      </c>
      <c r="M13" s="1">
        <v>2653</v>
      </c>
      <c r="N13" s="1">
        <v>0</v>
      </c>
      <c r="O13" s="1">
        <v>817</v>
      </c>
    </row>
    <row r="14" spans="3:22">
      <c r="C14" s="1">
        <v>11</v>
      </c>
      <c r="D14" s="2" t="s">
        <v>10</v>
      </c>
      <c r="E14" s="1">
        <v>2612</v>
      </c>
      <c r="F14" s="1">
        <v>2052</v>
      </c>
      <c r="G14" s="1">
        <v>2404</v>
      </c>
      <c r="H14" s="1">
        <v>1373</v>
      </c>
      <c r="I14" s="1">
        <v>1909</v>
      </c>
      <c r="J14" s="1">
        <v>3389</v>
      </c>
      <c r="K14" s="1">
        <v>2900</v>
      </c>
      <c r="L14" s="1">
        <v>1482</v>
      </c>
      <c r="M14" s="1">
        <v>2517</v>
      </c>
      <c r="N14" s="1">
        <v>817</v>
      </c>
      <c r="O14" s="1">
        <v>0</v>
      </c>
    </row>
    <row r="15" spans="3:22">
      <c r="D15" s="3" t="s">
        <v>11</v>
      </c>
      <c r="E15" s="3" t="s">
        <v>12</v>
      </c>
      <c r="F15" s="3" t="s">
        <v>13</v>
      </c>
    </row>
    <row r="16" spans="3:22">
      <c r="D16" s="13">
        <v>7</v>
      </c>
      <c r="E16" s="4">
        <f>INDEX(E4:O14, D16, D26)</f>
        <v>213</v>
      </c>
      <c r="F16" s="4" t="str">
        <f>VLOOKUP(D16, $C$4:$D$14, 2, FALSE)</f>
        <v>NY</v>
      </c>
      <c r="J16" s="5" t="s">
        <v>17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7"/>
      <c r="V16" s="7"/>
    </row>
    <row r="17" spans="4:22">
      <c r="D17" s="13">
        <v>9</v>
      </c>
      <c r="E17" s="4">
        <f>INDEX($E$4:$O$14, D16, D17)</f>
        <v>386</v>
      </c>
      <c r="F17" s="4" t="str">
        <f t="shared" ref="F17:F26" si="0">VLOOKUP(D17, $C$4:$D$14, 2, FALSE)</f>
        <v>Pittsburgh</v>
      </c>
      <c r="J17" s="5" t="s">
        <v>14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7"/>
      <c r="V17" s="7"/>
    </row>
    <row r="18" spans="4:22">
      <c r="D18" s="13">
        <v>2</v>
      </c>
      <c r="E18" s="4">
        <f t="shared" ref="E18:E26" si="1">INDEX($E$4:$O$14, D17, D18)</f>
        <v>457</v>
      </c>
      <c r="F18" s="4" t="str">
        <f t="shared" si="0"/>
        <v>Chicago</v>
      </c>
      <c r="J18" s="5" t="s">
        <v>15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7"/>
      <c r="V18" s="7"/>
    </row>
    <row r="19" spans="4:22">
      <c r="D19" s="13">
        <v>4</v>
      </c>
      <c r="E19" s="4">
        <f t="shared" si="1"/>
        <v>1050</v>
      </c>
      <c r="F19" s="4" t="str">
        <f t="shared" si="0"/>
        <v>Denver</v>
      </c>
    </row>
    <row r="20" spans="4:22">
      <c r="D20" s="13">
        <v>11</v>
      </c>
      <c r="E20" s="4">
        <f t="shared" si="1"/>
        <v>1373</v>
      </c>
      <c r="F20" s="4" t="str">
        <f t="shared" si="0"/>
        <v>Seattle</v>
      </c>
    </row>
    <row r="21" spans="4:22">
      <c r="D21" s="13">
        <v>10</v>
      </c>
      <c r="E21" s="4">
        <f t="shared" si="1"/>
        <v>817</v>
      </c>
      <c r="F21" s="4" t="str">
        <f t="shared" si="0"/>
        <v>SF</v>
      </c>
    </row>
    <row r="22" spans="4:22">
      <c r="D22" s="13">
        <v>5</v>
      </c>
      <c r="E22" s="4">
        <f t="shared" si="1"/>
        <v>403</v>
      </c>
      <c r="F22" s="4" t="str">
        <f t="shared" si="0"/>
        <v>LA</v>
      </c>
    </row>
    <row r="23" spans="4:22">
      <c r="D23" s="13">
        <v>8</v>
      </c>
      <c r="E23" s="4">
        <f t="shared" si="1"/>
        <v>398</v>
      </c>
      <c r="F23" s="4" t="str">
        <f t="shared" si="0"/>
        <v>Phoenix</v>
      </c>
    </row>
    <row r="24" spans="4:22">
      <c r="D24" s="13">
        <v>3</v>
      </c>
      <c r="E24" s="4">
        <f t="shared" si="1"/>
        <v>1027</v>
      </c>
      <c r="F24" s="4" t="str">
        <f t="shared" si="0"/>
        <v>Dallas</v>
      </c>
    </row>
    <row r="25" spans="4:22">
      <c r="D25" s="13">
        <v>6</v>
      </c>
      <c r="E25" s="4">
        <f t="shared" si="1"/>
        <v>1332</v>
      </c>
      <c r="F25" s="4" t="str">
        <f t="shared" si="0"/>
        <v>Miami</v>
      </c>
    </row>
    <row r="26" spans="4:22">
      <c r="D26" s="13">
        <v>1</v>
      </c>
      <c r="E26" s="4">
        <f t="shared" si="1"/>
        <v>1539</v>
      </c>
      <c r="F26" s="4" t="str">
        <f t="shared" si="0"/>
        <v>Boston</v>
      </c>
    </row>
    <row r="27" spans="4:22">
      <c r="D27" s="8" t="s">
        <v>16</v>
      </c>
      <c r="E27" s="9">
        <f>SUM(E16:E26)</f>
        <v>8995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zoomScale="85" zoomScaleNormal="85" workbookViewId="0">
      <selection activeCell="K21" sqref="K21"/>
    </sheetView>
  </sheetViews>
  <sheetFormatPr defaultRowHeight="14.5"/>
  <sheetData>
    <row r="2" spans="2:19">
      <c r="B2" s="1"/>
      <c r="C2" s="1"/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  <c r="N2" s="2" t="s">
        <v>10</v>
      </c>
    </row>
    <row r="3" spans="2:19">
      <c r="B3" s="1">
        <v>1</v>
      </c>
      <c r="C3" s="2" t="s">
        <v>0</v>
      </c>
      <c r="D3" s="1">
        <v>0</v>
      </c>
      <c r="E3" s="1">
        <v>983</v>
      </c>
      <c r="F3" s="1">
        <v>1815</v>
      </c>
      <c r="G3" s="1">
        <v>1991</v>
      </c>
      <c r="H3" s="1">
        <v>3036</v>
      </c>
      <c r="I3" s="1">
        <v>1539</v>
      </c>
      <c r="J3" s="1">
        <v>213</v>
      </c>
      <c r="K3" s="1">
        <v>2664</v>
      </c>
      <c r="L3" s="1">
        <v>792</v>
      </c>
      <c r="M3" s="1">
        <v>2385</v>
      </c>
      <c r="N3" s="1">
        <v>2612</v>
      </c>
    </row>
    <row r="4" spans="2:19">
      <c r="B4" s="1">
        <v>2</v>
      </c>
      <c r="C4" s="2" t="s">
        <v>1</v>
      </c>
      <c r="D4" s="1">
        <v>983</v>
      </c>
      <c r="E4" s="1">
        <v>0</v>
      </c>
      <c r="F4" s="1">
        <v>1205</v>
      </c>
      <c r="G4" s="1">
        <v>1050</v>
      </c>
      <c r="H4" s="1">
        <v>2112</v>
      </c>
      <c r="I4" s="1">
        <v>1390</v>
      </c>
      <c r="J4" s="1">
        <v>840</v>
      </c>
      <c r="K4" s="1">
        <v>1729</v>
      </c>
      <c r="L4" s="1">
        <v>457</v>
      </c>
      <c r="M4" s="1">
        <v>2212</v>
      </c>
      <c r="N4" s="1">
        <v>2052</v>
      </c>
    </row>
    <row r="5" spans="2:19">
      <c r="B5" s="1">
        <v>3</v>
      </c>
      <c r="C5" s="2" t="s">
        <v>2</v>
      </c>
      <c r="D5" s="1">
        <v>1815</v>
      </c>
      <c r="E5" s="1">
        <v>1205</v>
      </c>
      <c r="F5" s="1">
        <v>0</v>
      </c>
      <c r="G5" s="1">
        <v>801</v>
      </c>
      <c r="H5" s="1">
        <v>1425</v>
      </c>
      <c r="I5" s="1">
        <v>1332</v>
      </c>
      <c r="J5" s="1">
        <v>1604</v>
      </c>
      <c r="K5" s="1">
        <v>1027</v>
      </c>
      <c r="L5" s="1">
        <v>1237</v>
      </c>
      <c r="M5" s="1">
        <v>1765</v>
      </c>
      <c r="N5" s="1">
        <v>2404</v>
      </c>
    </row>
    <row r="6" spans="2:19">
      <c r="B6" s="1">
        <v>4</v>
      </c>
      <c r="C6" s="2" t="s">
        <v>3</v>
      </c>
      <c r="D6" s="1">
        <v>1991</v>
      </c>
      <c r="E6" s="1">
        <v>1050</v>
      </c>
      <c r="F6" s="1">
        <v>801</v>
      </c>
      <c r="G6" s="1">
        <v>0</v>
      </c>
      <c r="H6" s="1">
        <v>1174</v>
      </c>
      <c r="I6" s="1">
        <v>1332</v>
      </c>
      <c r="J6" s="1">
        <v>1780</v>
      </c>
      <c r="K6" s="1">
        <v>836</v>
      </c>
      <c r="L6" s="1">
        <v>1411</v>
      </c>
      <c r="M6" s="1">
        <v>1765</v>
      </c>
      <c r="N6" s="1">
        <v>1373</v>
      </c>
    </row>
    <row r="7" spans="2:19">
      <c r="B7" s="1">
        <v>5</v>
      </c>
      <c r="C7" s="2" t="s">
        <v>4</v>
      </c>
      <c r="D7" s="1">
        <v>3036</v>
      </c>
      <c r="E7" s="1">
        <v>2112</v>
      </c>
      <c r="F7" s="1">
        <v>1425</v>
      </c>
      <c r="G7" s="1">
        <v>1174</v>
      </c>
      <c r="H7" s="1">
        <v>0</v>
      </c>
      <c r="I7" s="1">
        <v>2757</v>
      </c>
      <c r="J7" s="1">
        <v>2825</v>
      </c>
      <c r="K7" s="1">
        <v>398</v>
      </c>
      <c r="L7" s="1">
        <v>2456</v>
      </c>
      <c r="M7" s="1">
        <v>403</v>
      </c>
      <c r="N7" s="1">
        <v>1909</v>
      </c>
    </row>
    <row r="8" spans="2:19">
      <c r="B8" s="1">
        <v>6</v>
      </c>
      <c r="C8" s="2" t="s">
        <v>5</v>
      </c>
      <c r="D8" s="1">
        <v>1539</v>
      </c>
      <c r="E8" s="1">
        <v>1390</v>
      </c>
      <c r="F8" s="1">
        <v>1332</v>
      </c>
      <c r="G8" s="1">
        <v>1332</v>
      </c>
      <c r="H8" s="1">
        <v>2757</v>
      </c>
      <c r="I8" s="1">
        <v>0</v>
      </c>
      <c r="J8" s="1">
        <v>1258</v>
      </c>
      <c r="K8" s="1">
        <v>2359</v>
      </c>
      <c r="L8" s="1">
        <v>1250</v>
      </c>
      <c r="M8" s="1">
        <v>3097</v>
      </c>
      <c r="N8" s="1">
        <v>3389</v>
      </c>
    </row>
    <row r="9" spans="2:19">
      <c r="B9" s="1">
        <v>7</v>
      </c>
      <c r="C9" s="2" t="s">
        <v>6</v>
      </c>
      <c r="D9" s="1">
        <v>213</v>
      </c>
      <c r="E9" s="1">
        <v>840</v>
      </c>
      <c r="F9" s="1">
        <v>1604</v>
      </c>
      <c r="G9" s="1">
        <v>1780</v>
      </c>
      <c r="H9" s="1">
        <v>2825</v>
      </c>
      <c r="I9" s="1">
        <v>1258</v>
      </c>
      <c r="J9" s="1">
        <v>0</v>
      </c>
      <c r="K9" s="1">
        <v>2442</v>
      </c>
      <c r="L9" s="1">
        <v>386</v>
      </c>
      <c r="M9" s="1">
        <v>3036</v>
      </c>
      <c r="N9" s="1">
        <v>2900</v>
      </c>
    </row>
    <row r="10" spans="2:19">
      <c r="B10" s="1">
        <v>8</v>
      </c>
      <c r="C10" s="2" t="s">
        <v>7</v>
      </c>
      <c r="D10" s="1">
        <v>2664</v>
      </c>
      <c r="E10" s="1">
        <v>1729</v>
      </c>
      <c r="F10" s="1">
        <v>1027</v>
      </c>
      <c r="G10" s="1">
        <v>836</v>
      </c>
      <c r="H10" s="1">
        <v>398</v>
      </c>
      <c r="I10" s="1">
        <v>2359</v>
      </c>
      <c r="J10" s="1">
        <v>2442</v>
      </c>
      <c r="K10" s="1">
        <v>0</v>
      </c>
      <c r="L10" s="1">
        <v>2073</v>
      </c>
      <c r="M10" s="1">
        <v>800</v>
      </c>
      <c r="N10" s="1">
        <v>1482</v>
      </c>
    </row>
    <row r="11" spans="2:19">
      <c r="B11" s="1">
        <v>9</v>
      </c>
      <c r="C11" s="2" t="s">
        <v>8</v>
      </c>
      <c r="D11" s="1">
        <v>792</v>
      </c>
      <c r="E11" s="1">
        <v>457</v>
      </c>
      <c r="F11" s="1">
        <v>1237</v>
      </c>
      <c r="G11" s="1">
        <v>1411</v>
      </c>
      <c r="H11" s="1">
        <v>2456</v>
      </c>
      <c r="I11" s="1">
        <v>1250</v>
      </c>
      <c r="J11" s="1">
        <v>386</v>
      </c>
      <c r="K11" s="1">
        <v>2073</v>
      </c>
      <c r="L11" s="1">
        <v>0</v>
      </c>
      <c r="M11" s="1">
        <v>2653</v>
      </c>
      <c r="N11" s="1">
        <v>2517</v>
      </c>
    </row>
    <row r="12" spans="2:19">
      <c r="B12" s="1">
        <v>10</v>
      </c>
      <c r="C12" s="2" t="s">
        <v>9</v>
      </c>
      <c r="D12" s="1">
        <v>2385</v>
      </c>
      <c r="E12" s="1">
        <v>2212</v>
      </c>
      <c r="F12" s="1">
        <v>1765</v>
      </c>
      <c r="G12" s="1">
        <v>1765</v>
      </c>
      <c r="H12" s="1">
        <v>403</v>
      </c>
      <c r="I12" s="1">
        <v>3097</v>
      </c>
      <c r="J12" s="1">
        <v>3036</v>
      </c>
      <c r="K12" s="1">
        <v>800</v>
      </c>
      <c r="L12" s="1">
        <v>2653</v>
      </c>
      <c r="M12" s="1">
        <v>0</v>
      </c>
      <c r="N12" s="1">
        <v>817</v>
      </c>
    </row>
    <row r="13" spans="2:19">
      <c r="B13" s="1">
        <v>11</v>
      </c>
      <c r="C13" s="2" t="s">
        <v>10</v>
      </c>
      <c r="D13" s="1">
        <v>2612</v>
      </c>
      <c r="E13" s="1">
        <v>2052</v>
      </c>
      <c r="F13" s="1">
        <v>2404</v>
      </c>
      <c r="G13" s="1">
        <v>1373</v>
      </c>
      <c r="H13" s="1">
        <v>1909</v>
      </c>
      <c r="I13" s="1">
        <v>3389</v>
      </c>
      <c r="J13" s="1">
        <v>2900</v>
      </c>
      <c r="K13" s="1">
        <v>1482</v>
      </c>
      <c r="L13" s="1">
        <v>2517</v>
      </c>
      <c r="M13" s="1">
        <v>817</v>
      </c>
      <c r="N13" s="1">
        <v>0</v>
      </c>
    </row>
    <row r="14" spans="2:19">
      <c r="C14" s="3" t="s">
        <v>11</v>
      </c>
      <c r="D14" s="3" t="s">
        <v>12</v>
      </c>
      <c r="E14" s="3" t="s">
        <v>13</v>
      </c>
    </row>
    <row r="15" spans="2:19">
      <c r="C15">
        <v>4</v>
      </c>
      <c r="D15" s="4">
        <f>INDEX(D3:N13, C15, C25)</f>
        <v>1373</v>
      </c>
      <c r="E15" s="4" t="str">
        <f>VLOOKUP(C15, $B$3:$C$13, 2, FALSE)</f>
        <v>Denver</v>
      </c>
      <c r="I15" s="10" t="s">
        <v>18</v>
      </c>
      <c r="J15" s="11"/>
      <c r="K15" s="11"/>
      <c r="L15" s="11"/>
      <c r="M15" s="11"/>
      <c r="N15" s="11"/>
      <c r="O15" s="12"/>
      <c r="P15" s="12"/>
      <c r="Q15" s="12"/>
      <c r="R15" s="12"/>
      <c r="S15" s="12"/>
    </row>
    <row r="16" spans="2:19">
      <c r="C16">
        <v>7</v>
      </c>
      <c r="D16" s="4">
        <f>INDEX($D$3:$N$13, C15, C16)</f>
        <v>1780</v>
      </c>
      <c r="E16" s="4" t="str">
        <f t="shared" ref="E16:E25" si="0">VLOOKUP(C16, $B$3:$C$13, 2, FALSE)</f>
        <v>NY</v>
      </c>
      <c r="I16" s="10" t="s">
        <v>19</v>
      </c>
      <c r="J16" s="11"/>
      <c r="K16" s="11"/>
      <c r="L16" s="11"/>
      <c r="M16" s="11"/>
      <c r="N16" s="11"/>
      <c r="O16" s="12"/>
      <c r="P16" s="12"/>
      <c r="Q16" s="12"/>
      <c r="R16" s="12"/>
      <c r="S16" s="12"/>
    </row>
    <row r="17" spans="3:19">
      <c r="C17">
        <v>1</v>
      </c>
      <c r="D17" s="4">
        <f t="shared" ref="D17:D25" si="1">INDEX($D$3:$N$13, C16, C17)</f>
        <v>213</v>
      </c>
      <c r="E17" s="4" t="str">
        <f t="shared" si="0"/>
        <v>Boston</v>
      </c>
      <c r="I17" s="10"/>
      <c r="J17" s="11"/>
      <c r="K17" s="11"/>
      <c r="L17" s="11"/>
      <c r="M17" s="11"/>
      <c r="N17" s="11"/>
      <c r="O17" s="12"/>
      <c r="P17" s="12"/>
      <c r="Q17" s="12"/>
      <c r="R17" s="12"/>
      <c r="S17" s="12"/>
    </row>
    <row r="18" spans="3:19">
      <c r="C18">
        <v>9</v>
      </c>
      <c r="D18" s="4">
        <f t="shared" si="1"/>
        <v>792</v>
      </c>
      <c r="E18" s="4" t="str">
        <f t="shared" si="0"/>
        <v>Pittsburgh</v>
      </c>
    </row>
    <row r="19" spans="3:19">
      <c r="C19">
        <v>2</v>
      </c>
      <c r="D19" s="4">
        <f t="shared" si="1"/>
        <v>457</v>
      </c>
      <c r="E19" s="4" t="str">
        <f t="shared" si="0"/>
        <v>Chicago</v>
      </c>
      <c r="H19" t="s">
        <v>3</v>
      </c>
      <c r="I19">
        <f>MATCH(H19, $E$15:$E$25, 0)</f>
        <v>1</v>
      </c>
    </row>
    <row r="20" spans="3:19">
      <c r="C20">
        <v>6</v>
      </c>
      <c r="D20" s="4">
        <f t="shared" si="1"/>
        <v>1390</v>
      </c>
      <c r="E20" s="4" t="str">
        <f t="shared" si="0"/>
        <v>Miami</v>
      </c>
      <c r="H20" t="s">
        <v>6</v>
      </c>
      <c r="I20">
        <f>MATCH(H20, $E$15:$E$25, 0)</f>
        <v>2</v>
      </c>
    </row>
    <row r="21" spans="3:19">
      <c r="C21">
        <v>3</v>
      </c>
      <c r="D21" s="4">
        <f t="shared" si="1"/>
        <v>1332</v>
      </c>
      <c r="E21" s="4" t="str">
        <f t="shared" si="0"/>
        <v>Dallas</v>
      </c>
      <c r="J21" t="s">
        <v>20</v>
      </c>
      <c r="K21">
        <f>IF(I20-I19=1, 0, IF(AND(E25="Denver", E15="NY"), 0, 1))</f>
        <v>0</v>
      </c>
    </row>
    <row r="22" spans="3:19">
      <c r="C22">
        <v>8</v>
      </c>
      <c r="D22" s="4">
        <f t="shared" si="1"/>
        <v>1027</v>
      </c>
      <c r="E22" s="4" t="str">
        <f t="shared" si="0"/>
        <v>Phoenix</v>
      </c>
    </row>
    <row r="23" spans="3:19">
      <c r="C23">
        <v>5</v>
      </c>
      <c r="D23" s="4">
        <f t="shared" si="1"/>
        <v>398</v>
      </c>
      <c r="E23" s="4" t="str">
        <f t="shared" si="0"/>
        <v>LA</v>
      </c>
    </row>
    <row r="24" spans="3:19">
      <c r="C24">
        <v>10</v>
      </c>
      <c r="D24" s="4">
        <f t="shared" si="1"/>
        <v>403</v>
      </c>
      <c r="E24" s="4" t="str">
        <f t="shared" si="0"/>
        <v>SF</v>
      </c>
    </row>
    <row r="25" spans="3:19">
      <c r="C25">
        <v>11</v>
      </c>
      <c r="D25" s="4">
        <f t="shared" si="1"/>
        <v>817</v>
      </c>
      <c r="E25" s="4" t="str">
        <f t="shared" si="0"/>
        <v>Seattle</v>
      </c>
    </row>
    <row r="26" spans="3:19">
      <c r="C26" s="8" t="s">
        <v>16</v>
      </c>
      <c r="D26" s="9">
        <f>SUM(D15:D25)+2000*K21</f>
        <v>9982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TSP Data Case-1</vt:lpstr>
      <vt:lpstr>TSP Data Case-2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2023-05-29T10:28:58Z</dcterms:modified>
</cp:coreProperties>
</file>