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AI Moral Optimization\"/>
    </mc:Choice>
  </mc:AlternateContent>
  <bookViews>
    <workbookView xWindow="0" yWindow="0" windowWidth="19200" windowHeight="6900"/>
  </bookViews>
  <sheets>
    <sheet name="one warehouse" sheetId="4" r:id="rId1"/>
  </sheets>
  <definedNames>
    <definedName name="Cities">#REF!</definedName>
    <definedName name="Distances">#REF!</definedName>
    <definedName name="solver_adj" localSheetId="0" hidden="1">'one warehouse'!$F$4:$G$4</definedName>
    <definedName name="solver_cvg" localSheetId="0" hidden="1">0.0001</definedName>
    <definedName name="solver_dia" localSheetId="0" hidden="1">4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ao" localSheetId="0" hidden="1">0</definedName>
    <definedName name="solver_ibd" localSheetId="0" hidden="1">2</definedName>
    <definedName name="solver_ifs" localSheetId="0" hidden="1">0</definedName>
    <definedName name="solver_irs" localSheetId="0" hidden="1">0</definedName>
    <definedName name="solver_ism" localSheetId="0" hidden="1">0</definedName>
    <definedName name="solver_itr" localSheetId="0" hidden="1">1000</definedName>
    <definedName name="solver_lhs1" localSheetId="0" hidden="1">'one warehouse'!$F$4:$G$4</definedName>
    <definedName name="solver_lhs2" localSheetId="0" hidden="1">'one warehouse'!$F$4:$G$4</definedName>
    <definedName name="solver_lin" localSheetId="0" hidden="1">2</definedName>
    <definedName name="solver_loc" localSheetId="0" hidden="1">1</definedName>
    <definedName name="solver_lva" localSheetId="0" hidden="1">2</definedName>
    <definedName name="solver_mip" localSheetId="0" hidden="1">5000</definedName>
    <definedName name="solver_mni" localSheetId="0" hidden="1">30</definedName>
    <definedName name="solver_mod" localSheetId="0" hidden="1">4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5000</definedName>
    <definedName name="solver_num" localSheetId="0" hidden="1">0</definedName>
    <definedName name="solver_nwt" localSheetId="0" hidden="1">1</definedName>
    <definedName name="solver_ofx" localSheetId="0" hidden="1">2</definedName>
    <definedName name="solver_opt" localSheetId="0" hidden="1">'one warehouse'!$H$5</definedName>
    <definedName name="solver_piv" localSheetId="0" hidden="1">0.000001</definedName>
    <definedName name="solver_pre" localSheetId="0" hidden="1">0.000001</definedName>
    <definedName name="solver_pro" localSheetId="0" hidden="1">2</definedName>
    <definedName name="solver_rbv" localSheetId="0" hidden="1">1</definedName>
    <definedName name="solver_rdp" localSheetId="0" hidden="1">0</definedName>
    <definedName name="solver_red" localSheetId="0" hidden="1">0.000001</definedName>
    <definedName name="solver_rel1" localSheetId="0" hidden="1">1</definedName>
    <definedName name="solver_rel2" localSheetId="0" hidden="1">3</definedName>
    <definedName name="solver_reo" localSheetId="0" hidden="1">2</definedName>
    <definedName name="solver_rep" localSheetId="0" hidden="1">2</definedName>
    <definedName name="solver_rhs1" localSheetId="0" hidden="1">120</definedName>
    <definedName name="solver_rhs2" localSheetId="0" hidden="1">0</definedName>
    <definedName name="solver_rlx" localSheetId="0" hidden="1">2</definedName>
    <definedName name="solver_rsd" localSheetId="0" hidden="1">0</definedName>
    <definedName name="solver_rsp" localSheetId="0" hidden="1">0</definedName>
    <definedName name="solver_scl" localSheetId="0" hidden="1">2</definedName>
    <definedName name="solver_sel" localSheetId="0" hidden="1">1</definedName>
    <definedName name="solver_sho" localSheetId="0" hidden="1">2</definedName>
    <definedName name="solver_ssz" localSheetId="0" hidden="1">0</definedName>
    <definedName name="solver_std" localSheetId="0" hidden="1">1</definedName>
    <definedName name="solver_tim" localSheetId="0" hidden="1">100</definedName>
    <definedName name="solver_tms" localSheetId="0" hidden="1">2</definedName>
    <definedName name="solver_tol" localSheetId="0" hidden="1">0.05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" i="4" l="1"/>
  <c r="F8" i="4"/>
  <c r="G8" i="4" l="1"/>
  <c r="F9" i="4"/>
  <c r="G9" i="4" s="1"/>
  <c r="F10" i="4"/>
  <c r="G10" i="4" s="1"/>
  <c r="F11" i="4"/>
  <c r="G11" i="4" s="1"/>
  <c r="F12" i="4"/>
  <c r="G12" i="4" s="1"/>
  <c r="F13" i="4"/>
  <c r="G13" i="4" s="1"/>
  <c r="F14" i="4"/>
  <c r="G14" i="4" s="1"/>
  <c r="F15" i="4"/>
  <c r="G15" i="4" s="1"/>
  <c r="F16" i="4"/>
  <c r="G16" i="4" s="1"/>
  <c r="F17" i="4"/>
  <c r="G17" i="4" s="1"/>
  <c r="F18" i="4"/>
  <c r="G18" i="4" s="1"/>
  <c r="F19" i="4"/>
  <c r="G19" i="4" s="1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H5" i="4" l="1"/>
</calcChain>
</file>

<file path=xl/sharedStrings.xml><?xml version="1.0" encoding="utf-8"?>
<sst xmlns="http://schemas.openxmlformats.org/spreadsheetml/2006/main" count="31" uniqueCount="30">
  <si>
    <t>New York</t>
  </si>
  <si>
    <t>Lat</t>
  </si>
  <si>
    <t>Long</t>
  </si>
  <si>
    <t>Shipments</t>
  </si>
  <si>
    <t>Boston</t>
  </si>
  <si>
    <t>Philadelphia</t>
  </si>
  <si>
    <t>Charlotte</t>
  </si>
  <si>
    <t>Atlanta</t>
  </si>
  <si>
    <t>Miami</t>
  </si>
  <si>
    <t>Dallas</t>
  </si>
  <si>
    <t>Houston</t>
  </si>
  <si>
    <t>Chicago</t>
  </si>
  <si>
    <t>Detroit</t>
  </si>
  <si>
    <t>Cleveland</t>
  </si>
  <si>
    <t>Indy</t>
  </si>
  <si>
    <t>Denver</t>
  </si>
  <si>
    <t>Phoenix</t>
  </si>
  <si>
    <t>Salt Lake City</t>
  </si>
  <si>
    <t>LA</t>
  </si>
  <si>
    <t>SF</t>
  </si>
  <si>
    <t>SD</t>
  </si>
  <si>
    <t>Seattle</t>
  </si>
  <si>
    <t>New Orleans</t>
  </si>
  <si>
    <t>Minneapolis</t>
  </si>
  <si>
    <t xml:space="preserve">Lat </t>
  </si>
  <si>
    <t>Total</t>
  </si>
  <si>
    <t xml:space="preserve">Distance  </t>
  </si>
  <si>
    <t>Shipped*Dist</t>
  </si>
  <si>
    <t>Mean Distance (per shipment)</t>
  </si>
  <si>
    <t>Where in the United States should an Internet shipping company locate a single warehouse
to minimize the total distance that packages are shipped?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</si>
</sst>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2" fillId="0" borderId="0" xfId="0" applyFont="1"/>
    <xf numFmtId="0" fontId="2" fillId="0" borderId="1" xfId="0" applyFont="1" applyBorder="1"/>
    <xf numFmtId="0" fontId="2" fillId="3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407605</xdr:colOff>
      <xdr:row>6</xdr:row>
      <xdr:rowOff>148022</xdr:rowOff>
    </xdr:from>
    <xdr:to>
      <xdr:col>14</xdr:col>
      <xdr:colOff>369505</xdr:colOff>
      <xdr:row>11</xdr:row>
      <xdr:rowOff>90872</xdr:rowOff>
    </xdr:to>
    <xdr:sp macro="" textlink="">
      <xdr:nvSpPr>
        <xdr:cNvPr id="2049" name="Text Box 1">
          <a:extLst>
            <a:ext uri="{FF2B5EF4-FFF2-40B4-BE49-F238E27FC236}">
              <a16:creationId xmlns="" xmlns:a16="http://schemas.microsoft.com/office/drawing/2014/main" id="{00000000-0008-0000-0100-000001080000}"/>
            </a:ext>
          </a:extLst>
        </xdr:cNvPr>
        <xdr:cNvSpPr txBox="1">
          <a:spLocks noChangeArrowheads="1"/>
        </xdr:cNvSpPr>
      </xdr:nvSpPr>
      <xdr:spPr bwMode="auto">
        <a:xfrm>
          <a:off x="7935639" y="1133367"/>
          <a:ext cx="1696107" cy="7705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Warehouse is near Springfield Missouri. Average distance traveled by shipment is 1126 miles.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zoomScale="145" zoomScaleNormal="145" workbookViewId="0">
      <selection activeCell="J13" sqref="J13"/>
    </sheetView>
  </sheetViews>
  <sheetFormatPr defaultColWidth="8.7109375" defaultRowHeight="12.75" x14ac:dyDescent="0.2"/>
  <cols>
    <col min="1" max="1" width="8.7109375" style="5"/>
    <col min="2" max="2" width="12.7109375" style="5" bestFit="1" customWidth="1"/>
    <col min="3" max="4" width="8.7109375" style="5"/>
    <col min="5" max="5" width="10.7109375" style="5" bestFit="1" customWidth="1"/>
    <col min="6" max="6" width="9.7109375" style="5" customWidth="1"/>
    <col min="7" max="7" width="12.7109375" style="5" bestFit="1" customWidth="1"/>
    <col min="8" max="9" width="8.7109375" style="5"/>
    <col min="10" max="10" width="15" style="5" bestFit="1" customWidth="1"/>
    <col min="11" max="16384" width="8.7109375" style="5"/>
  </cols>
  <sheetData>
    <row r="1" spans="1:10" x14ac:dyDescent="0.2">
      <c r="A1" s="7" t="s">
        <v>29</v>
      </c>
      <c r="B1" s="8"/>
      <c r="C1" s="8"/>
      <c r="D1" s="8"/>
    </row>
    <row r="2" spans="1:10" x14ac:dyDescent="0.2">
      <c r="A2" s="8"/>
      <c r="B2" s="8"/>
      <c r="C2" s="8"/>
      <c r="D2" s="8"/>
    </row>
    <row r="3" spans="1:10" x14ac:dyDescent="0.2">
      <c r="A3" s="8"/>
      <c r="B3" s="8"/>
      <c r="C3" s="8"/>
      <c r="D3" s="8"/>
      <c r="F3" s="1" t="s">
        <v>24</v>
      </c>
      <c r="G3" s="1" t="s">
        <v>2</v>
      </c>
      <c r="I3" s="1" t="s">
        <v>28</v>
      </c>
    </row>
    <row r="4" spans="1:10" x14ac:dyDescent="0.2">
      <c r="A4" s="8"/>
      <c r="B4" s="8"/>
      <c r="C4" s="8"/>
      <c r="D4" s="8"/>
      <c r="F4" s="5">
        <v>36.813421963509057</v>
      </c>
      <c r="G4" s="5">
        <v>92.481908240083087</v>
      </c>
      <c r="J4" s="5">
        <f>H5/SUM(E8:E28)</f>
        <v>1125.8267077624528</v>
      </c>
    </row>
    <row r="5" spans="1:10" x14ac:dyDescent="0.2">
      <c r="G5" s="1" t="s">
        <v>25</v>
      </c>
      <c r="H5" s="5">
        <f>SUM(G8:G28)</f>
        <v>252185.18253878941</v>
      </c>
    </row>
    <row r="7" spans="1:10" s="1" customFormat="1" ht="13.5" customHeight="1" x14ac:dyDescent="0.2">
      <c r="C7" s="3" t="s">
        <v>1</v>
      </c>
      <c r="D7" s="3" t="s">
        <v>2</v>
      </c>
      <c r="E7" s="3" t="s">
        <v>3</v>
      </c>
      <c r="F7" s="4" t="s">
        <v>26</v>
      </c>
      <c r="G7" s="4" t="s">
        <v>27</v>
      </c>
      <c r="H7" s="2"/>
      <c r="I7" s="2"/>
    </row>
    <row r="8" spans="1:10" x14ac:dyDescent="0.2">
      <c r="B8" s="6" t="s">
        <v>0</v>
      </c>
      <c r="C8" s="6">
        <v>40.700000000000003</v>
      </c>
      <c r="D8" s="6">
        <v>73.900000000000006</v>
      </c>
      <c r="E8" s="6">
        <v>15</v>
      </c>
      <c r="F8" s="6">
        <f>69*SQRT(($F$4-C8)^2+($G$4-D8)^2)</f>
        <v>1309.8969934858615</v>
      </c>
      <c r="G8" s="6">
        <f>E8*F8</f>
        <v>19648.454902287922</v>
      </c>
    </row>
    <row r="9" spans="1:10" x14ac:dyDescent="0.2">
      <c r="B9" s="6" t="s">
        <v>4</v>
      </c>
      <c r="C9" s="6">
        <v>42.3</v>
      </c>
      <c r="D9" s="6">
        <v>71</v>
      </c>
      <c r="E9" s="6">
        <v>8</v>
      </c>
      <c r="F9" s="6">
        <f t="shared" ref="F9:F28" si="0">69*SQRT(($F$4-C9)^2+($G$4-D9)^2)</f>
        <v>1529.832734322564</v>
      </c>
      <c r="G9" s="6">
        <f t="shared" ref="G9:G28" si="1">E9*F9</f>
        <v>12238.661874580512</v>
      </c>
    </row>
    <row r="10" spans="1:10" x14ac:dyDescent="0.2">
      <c r="B10" s="6" t="s">
        <v>5</v>
      </c>
      <c r="C10" s="6">
        <v>40</v>
      </c>
      <c r="D10" s="6">
        <v>75.099999999999994</v>
      </c>
      <c r="E10" s="6">
        <v>10</v>
      </c>
      <c r="F10" s="6">
        <f t="shared" si="0"/>
        <v>1219.3395548346607</v>
      </c>
      <c r="G10" s="6">
        <f t="shared" si="1"/>
        <v>12193.395548346607</v>
      </c>
    </row>
    <row r="11" spans="1:10" x14ac:dyDescent="0.2">
      <c r="B11" s="6" t="s">
        <v>6</v>
      </c>
      <c r="C11" s="6">
        <v>35.200000000000003</v>
      </c>
      <c r="D11" s="6">
        <v>80.8</v>
      </c>
      <c r="E11" s="6">
        <v>6</v>
      </c>
      <c r="F11" s="6">
        <f t="shared" si="0"/>
        <v>813.70313775107309</v>
      </c>
      <c r="G11" s="6">
        <f t="shared" si="1"/>
        <v>4882.2188265064387</v>
      </c>
    </row>
    <row r="12" spans="1:10" x14ac:dyDescent="0.2">
      <c r="B12" s="6" t="s">
        <v>7</v>
      </c>
      <c r="C12" s="6">
        <v>33.799999999999997</v>
      </c>
      <c r="D12" s="6">
        <v>84.4</v>
      </c>
      <c r="E12" s="6">
        <v>11</v>
      </c>
      <c r="F12" s="6">
        <f t="shared" si="0"/>
        <v>595.15431020335541</v>
      </c>
      <c r="G12" s="6">
        <f t="shared" si="1"/>
        <v>6546.6974122369093</v>
      </c>
    </row>
    <row r="13" spans="1:10" x14ac:dyDescent="0.2">
      <c r="B13" s="6" t="s">
        <v>22</v>
      </c>
      <c r="C13" s="6">
        <v>30</v>
      </c>
      <c r="D13" s="6">
        <v>89.9</v>
      </c>
      <c r="E13" s="6">
        <v>8</v>
      </c>
      <c r="F13" s="6">
        <f t="shared" si="0"/>
        <v>502.74902433626556</v>
      </c>
      <c r="G13" s="6">
        <f t="shared" si="1"/>
        <v>4021.9921946901245</v>
      </c>
    </row>
    <row r="14" spans="1:10" x14ac:dyDescent="0.2">
      <c r="B14" s="6" t="s">
        <v>8</v>
      </c>
      <c r="C14" s="6">
        <v>25.8</v>
      </c>
      <c r="D14" s="6">
        <v>80.2</v>
      </c>
      <c r="E14" s="6">
        <v>13</v>
      </c>
      <c r="F14" s="6">
        <f t="shared" si="0"/>
        <v>1138.2715104695349</v>
      </c>
      <c r="G14" s="6">
        <f t="shared" si="1"/>
        <v>14797.529636103953</v>
      </c>
    </row>
    <row r="15" spans="1:10" x14ac:dyDescent="0.2">
      <c r="B15" s="6" t="s">
        <v>9</v>
      </c>
      <c r="C15" s="6">
        <v>32.799999999999997</v>
      </c>
      <c r="D15" s="6">
        <v>96.8</v>
      </c>
      <c r="E15" s="6">
        <v>10</v>
      </c>
      <c r="F15" s="6">
        <f t="shared" si="0"/>
        <v>406.76932239351947</v>
      </c>
      <c r="G15" s="6">
        <f t="shared" si="1"/>
        <v>4067.6932239351945</v>
      </c>
    </row>
    <row r="16" spans="1:10" x14ac:dyDescent="0.2">
      <c r="B16" s="6" t="s">
        <v>10</v>
      </c>
      <c r="C16" s="6">
        <v>29.8</v>
      </c>
      <c r="D16" s="6">
        <v>95.4</v>
      </c>
      <c r="E16" s="6">
        <v>12</v>
      </c>
      <c r="F16" s="6">
        <f t="shared" si="0"/>
        <v>524.14276282038134</v>
      </c>
      <c r="G16" s="6">
        <f t="shared" si="1"/>
        <v>6289.7131538445756</v>
      </c>
    </row>
    <row r="17" spans="2:7" x14ac:dyDescent="0.2">
      <c r="B17" s="6" t="s">
        <v>11</v>
      </c>
      <c r="C17" s="6">
        <v>41.8</v>
      </c>
      <c r="D17" s="6">
        <v>87.7</v>
      </c>
      <c r="E17" s="6">
        <v>14</v>
      </c>
      <c r="F17" s="6">
        <f t="shared" si="0"/>
        <v>476.71264048326958</v>
      </c>
      <c r="G17" s="6">
        <f t="shared" si="1"/>
        <v>6673.9769667657738</v>
      </c>
    </row>
    <row r="18" spans="2:7" x14ac:dyDescent="0.2">
      <c r="B18" s="6" t="s">
        <v>12</v>
      </c>
      <c r="C18" s="6">
        <v>42.4</v>
      </c>
      <c r="D18" s="6">
        <v>83.1</v>
      </c>
      <c r="E18" s="6">
        <v>11</v>
      </c>
      <c r="F18" s="6">
        <f t="shared" si="0"/>
        <v>753.42836317737533</v>
      </c>
      <c r="G18" s="6">
        <f t="shared" si="1"/>
        <v>8287.7119949511289</v>
      </c>
    </row>
    <row r="19" spans="2:7" x14ac:dyDescent="0.2">
      <c r="B19" s="6" t="s">
        <v>13</v>
      </c>
      <c r="C19" s="6">
        <v>41.5</v>
      </c>
      <c r="D19" s="6">
        <v>81.7</v>
      </c>
      <c r="E19" s="6">
        <v>8</v>
      </c>
      <c r="F19" s="6">
        <f t="shared" si="0"/>
        <v>811.19341365047944</v>
      </c>
      <c r="G19" s="6">
        <f t="shared" si="1"/>
        <v>6489.5473092038355</v>
      </c>
    </row>
    <row r="20" spans="2:7" x14ac:dyDescent="0.2">
      <c r="B20" s="6" t="s">
        <v>14</v>
      </c>
      <c r="C20" s="6">
        <v>39.799999999999997</v>
      </c>
      <c r="D20" s="6">
        <v>86.1</v>
      </c>
      <c r="E20" s="6">
        <v>7</v>
      </c>
      <c r="F20" s="6">
        <f t="shared" si="0"/>
        <v>486.1851888827054</v>
      </c>
      <c r="G20" s="6">
        <f t="shared" si="1"/>
        <v>3403.2963221789378</v>
      </c>
    </row>
    <row r="21" spans="2:7" x14ac:dyDescent="0.2">
      <c r="B21" s="6" t="s">
        <v>15</v>
      </c>
      <c r="C21" s="6">
        <v>39.799999999999997</v>
      </c>
      <c r="D21" s="6">
        <v>104.9</v>
      </c>
      <c r="E21" s="6">
        <v>8</v>
      </c>
      <c r="F21" s="6">
        <f t="shared" si="0"/>
        <v>881.28060739016291</v>
      </c>
      <c r="G21" s="6">
        <f t="shared" si="1"/>
        <v>7050.2448591213033</v>
      </c>
    </row>
    <row r="22" spans="2:7" x14ac:dyDescent="0.2">
      <c r="B22" s="6" t="s">
        <v>23</v>
      </c>
      <c r="C22" s="6">
        <v>45</v>
      </c>
      <c r="D22" s="6">
        <v>93.3</v>
      </c>
      <c r="E22" s="6">
        <v>9</v>
      </c>
      <c r="F22" s="6">
        <f t="shared" si="0"/>
        <v>567.68734311417097</v>
      </c>
      <c r="G22" s="6">
        <f t="shared" si="1"/>
        <v>5109.186088027539</v>
      </c>
    </row>
    <row r="23" spans="2:7" x14ac:dyDescent="0.2">
      <c r="B23" s="6" t="s">
        <v>16</v>
      </c>
      <c r="C23" s="6">
        <v>33.5</v>
      </c>
      <c r="D23" s="6">
        <v>112.1</v>
      </c>
      <c r="E23" s="6">
        <v>11</v>
      </c>
      <c r="F23" s="6">
        <f t="shared" si="0"/>
        <v>1372.8196188411719</v>
      </c>
      <c r="G23" s="6">
        <f t="shared" si="1"/>
        <v>15101.01580725289</v>
      </c>
    </row>
    <row r="24" spans="2:7" x14ac:dyDescent="0.2">
      <c r="B24" s="6" t="s">
        <v>17</v>
      </c>
      <c r="C24" s="6">
        <v>40.799999999999997</v>
      </c>
      <c r="D24" s="6">
        <v>111.9</v>
      </c>
      <c r="E24" s="6">
        <v>10</v>
      </c>
      <c r="F24" s="6">
        <f t="shared" si="0"/>
        <v>1367.7935491845776</v>
      </c>
      <c r="G24" s="6">
        <f t="shared" si="1"/>
        <v>13677.935491845776</v>
      </c>
    </row>
    <row r="25" spans="2:7" x14ac:dyDescent="0.2">
      <c r="B25" s="6" t="s">
        <v>18</v>
      </c>
      <c r="C25" s="6">
        <v>34.1</v>
      </c>
      <c r="D25" s="6">
        <v>118.4</v>
      </c>
      <c r="E25" s="6">
        <v>18</v>
      </c>
      <c r="F25" s="6">
        <f t="shared" si="0"/>
        <v>1798.1221796258046</v>
      </c>
      <c r="G25" s="6">
        <f t="shared" si="1"/>
        <v>32366.199233264484</v>
      </c>
    </row>
    <row r="26" spans="2:7" x14ac:dyDescent="0.2">
      <c r="B26" s="6" t="s">
        <v>19</v>
      </c>
      <c r="C26" s="6">
        <v>37.799999999999997</v>
      </c>
      <c r="D26" s="6">
        <v>122.6</v>
      </c>
      <c r="E26" s="6">
        <v>12</v>
      </c>
      <c r="F26" s="6">
        <f t="shared" si="0"/>
        <v>2079.2629802880588</v>
      </c>
      <c r="G26" s="6">
        <f t="shared" si="1"/>
        <v>24951.155763456707</v>
      </c>
    </row>
    <row r="27" spans="2:7" x14ac:dyDescent="0.2">
      <c r="B27" s="6" t="s">
        <v>20</v>
      </c>
      <c r="C27" s="6">
        <v>32.799999999999997</v>
      </c>
      <c r="D27" s="6">
        <v>117.1</v>
      </c>
      <c r="E27" s="6">
        <v>10</v>
      </c>
      <c r="F27" s="6">
        <f t="shared" si="0"/>
        <v>1721.073568247574</v>
      </c>
      <c r="G27" s="6">
        <f t="shared" si="1"/>
        <v>17210.735682475741</v>
      </c>
    </row>
    <row r="28" spans="2:7" x14ac:dyDescent="0.2">
      <c r="B28" s="6" t="s">
        <v>21</v>
      </c>
      <c r="C28" s="6">
        <v>41.6</v>
      </c>
      <c r="D28" s="6">
        <v>122.4</v>
      </c>
      <c r="E28" s="6">
        <v>13</v>
      </c>
      <c r="F28" s="6">
        <f t="shared" si="0"/>
        <v>2090.6015575163933</v>
      </c>
      <c r="G28" s="6">
        <f t="shared" si="1"/>
        <v>27177.820247713113</v>
      </c>
    </row>
  </sheetData>
  <mergeCells count="1">
    <mergeCell ref="A1:D4"/>
  </mergeCells>
  <phoneticPr fontId="0" type="noConversion"/>
  <printOptions headings="1" gridLines="1"/>
  <pageMargins left="0.75" right="0.75" top="1" bottom="1" header="0.5" footer="0.5"/>
  <pageSetup scale="6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one warehouse</vt:lpstr>
    </vt:vector>
  </TitlesOfParts>
  <Company>Indiana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 of Business</dc:creator>
  <cp:lastModifiedBy>IIM</cp:lastModifiedBy>
  <cp:lastPrinted>2000-01-03T18:59:27Z</cp:lastPrinted>
  <dcterms:created xsi:type="dcterms:W3CDTF">2000-01-03T18:32:54Z</dcterms:created>
  <dcterms:modified xsi:type="dcterms:W3CDTF">2023-05-28T12:16:11Z</dcterms:modified>
</cp:coreProperties>
</file>