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50"/>
  </bookViews>
  <sheets>
    <sheet name="Linear LP Data Example Data" sheetId="1" r:id="rId1"/>
    <sheet name="Linear LP Problem Data" sheetId="3" r:id="rId2"/>
  </sheets>
  <definedNames>
    <definedName name="doit">'Linear LP Data Example Data'!$A$6:$A$25</definedName>
    <definedName name="select">#REF!</definedName>
    <definedName name="solver_adj" localSheetId="0" hidden="1">'Linear LP Data Example Data'!$A$6:$A$25</definedName>
    <definedName name="solver_adj" localSheetId="1" hidden="1">'Linear LP Problem Data'!$A$3:$A$38</definedName>
    <definedName name="solver_cvg" localSheetId="0" hidden="1">0.0001</definedName>
    <definedName name="solver_cvg" localSheetId="1" hidden="1">0.0001</definedName>
    <definedName name="solver_drv" localSheetId="0" hidden="1">2</definedName>
    <definedName name="solver_drv" localSheetId="1" hidden="1">2</definedName>
    <definedName name="solver_eng" localSheetId="0" hidden="1">2</definedName>
    <definedName name="solver_eng" localSheetId="1" hidden="1">2</definedName>
    <definedName name="solver_est" localSheetId="0" hidden="1">1</definedName>
    <definedName name="solver_est" localSheetId="1" hidden="1">1</definedName>
    <definedName name="solver_itr" localSheetId="0" hidden="1">2147483647</definedName>
    <definedName name="solver_itr" localSheetId="1" hidden="1">2147483647</definedName>
    <definedName name="solver_lhs1" localSheetId="0" hidden="1">'Linear LP Data Example Data'!$E$2:$J$2</definedName>
    <definedName name="solver_lhs1" localSheetId="1" hidden="1">'Linear LP Problem Data'!$A$3:$A$38</definedName>
    <definedName name="solver_lhs2" localSheetId="0" hidden="1">'Linear LP Data Example Data'!$M$10</definedName>
    <definedName name="solver_lhs2" localSheetId="1" hidden="1">'Linear LP Problem Data'!$M$11</definedName>
    <definedName name="solver_lhs3" localSheetId="0" hidden="1">'Linear LP Data Example Data'!$A$6:$A$25</definedName>
    <definedName name="solver_lhs3" localSheetId="1" hidden="1">'Linear LP Problem Data'!$M$12</definedName>
    <definedName name="solver_mip" localSheetId="0" hidden="1">2147483647</definedName>
    <definedName name="solver_mip" localSheetId="1" hidden="1">2147483647</definedName>
    <definedName name="solver_mni" localSheetId="0" hidden="1">30</definedName>
    <definedName name="solver_mni" localSheetId="1" hidden="1">30</definedName>
    <definedName name="solver_mrt" localSheetId="0" hidden="1">0.075</definedName>
    <definedName name="solver_mrt" localSheetId="1" hidden="1">0.075</definedName>
    <definedName name="solver_msl" localSheetId="0" hidden="1">2</definedName>
    <definedName name="solver_msl" localSheetId="1" hidden="1">2</definedName>
    <definedName name="solver_neg" localSheetId="0" hidden="1">1</definedName>
    <definedName name="solver_neg" localSheetId="1" hidden="1">1</definedName>
    <definedName name="solver_nod" localSheetId="0" hidden="1">2147483647</definedName>
    <definedName name="solver_nod" localSheetId="1" hidden="1">2147483647</definedName>
    <definedName name="solver_num" localSheetId="0" hidden="1">3</definedName>
    <definedName name="solver_num" localSheetId="1" hidden="1">3</definedName>
    <definedName name="solver_nwt" localSheetId="0" hidden="1">1</definedName>
    <definedName name="solver_nwt" localSheetId="1" hidden="1">1</definedName>
    <definedName name="solver_opt" localSheetId="0" hidden="1">'Linear LP Data Example Data'!$C$1</definedName>
    <definedName name="solver_opt" localSheetId="1" hidden="1">'Linear LP Problem Data'!$I$13</definedName>
    <definedName name="solver_pre" localSheetId="0" hidden="1">0.000001</definedName>
    <definedName name="solver_pre" localSheetId="1" hidden="1">0.000001</definedName>
    <definedName name="solver_rbv" localSheetId="0" hidden="1">2</definedName>
    <definedName name="solver_rbv" localSheetId="1" hidden="1">2</definedName>
    <definedName name="solver_rel1" localSheetId="0" hidden="1">1</definedName>
    <definedName name="solver_rel1" localSheetId="1" hidden="1">5</definedName>
    <definedName name="solver_rel2" localSheetId="0" hidden="1">3</definedName>
    <definedName name="solver_rel2" localSheetId="1" hidden="1">1</definedName>
    <definedName name="solver_rel3" localSheetId="0" hidden="1">5</definedName>
    <definedName name="solver_rel3" localSheetId="1" hidden="1">3</definedName>
    <definedName name="solver_rhs1" localSheetId="0" hidden="1">'Linear LP Data Example Data'!$E$4:$J$4</definedName>
    <definedName name="solver_rhs1" localSheetId="1" hidden="1">"binary"</definedName>
    <definedName name="solver_rhs2" localSheetId="0" hidden="1">'Linear LP Data Example Data'!$M$8</definedName>
    <definedName name="solver_rhs2" localSheetId="1" hidden="1">'Linear LP Problem Data'!$O$11</definedName>
    <definedName name="solver_rhs3" localSheetId="0" hidden="1">"binary"</definedName>
    <definedName name="solver_rhs3" localSheetId="1" hidden="1">'Linear LP Problem Data'!$O$12</definedName>
    <definedName name="solver_rlx" localSheetId="0" hidden="1">2</definedName>
    <definedName name="solver_rlx" localSheetId="1" hidden="1">2</definedName>
    <definedName name="solver_rsd" localSheetId="0" hidden="1">0</definedName>
    <definedName name="solver_rsd" localSheetId="1" hidden="1">0</definedName>
    <definedName name="solver_scl" localSheetId="0" hidden="1">2</definedName>
    <definedName name="solver_scl" localSheetId="1" hidden="1">2</definedName>
    <definedName name="solver_sho" localSheetId="0" hidden="1">2</definedName>
    <definedName name="solver_sho" localSheetId="1" hidden="1">2</definedName>
    <definedName name="solver_ssz" localSheetId="0" hidden="1">100</definedName>
    <definedName name="solver_ssz" localSheetId="1" hidden="1">100</definedName>
    <definedName name="solver_tim" localSheetId="0" hidden="1">2147483647</definedName>
    <definedName name="solver_tim" localSheetId="1" hidden="1">2147483647</definedName>
    <definedName name="solver_tol" localSheetId="0" hidden="1">0.01</definedName>
    <definedName name="solver_tol" localSheetId="1" hidden="1">0.01</definedName>
    <definedName name="solver_typ" localSheetId="0" hidden="1">1</definedName>
    <definedName name="solver_typ" localSheetId="1" hidden="1">1</definedName>
    <definedName name="solver_val" localSheetId="0" hidden="1">0</definedName>
    <definedName name="solver_val" localSheetId="1" hidden="1">0</definedName>
    <definedName name="solver_ver" localSheetId="0" hidden="1">3</definedName>
    <definedName name="solver_ver" localSheetId="1" hidden="1">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12" i="3" l="1"/>
  <c r="M11" i="3"/>
  <c r="I11" i="3"/>
  <c r="I12" i="3"/>
  <c r="M10" i="1"/>
  <c r="M8" i="1"/>
  <c r="C1" i="1"/>
  <c r="F2" i="1"/>
  <c r="G2" i="1"/>
  <c r="H2" i="1"/>
  <c r="I2" i="1"/>
  <c r="J2" i="1"/>
  <c r="E2" i="1"/>
  <c r="I13" i="3" l="1"/>
</calcChain>
</file>

<file path=xl/sharedStrings.xml><?xml version="1.0" encoding="utf-8"?>
<sst xmlns="http://schemas.openxmlformats.org/spreadsheetml/2006/main" count="63" uniqueCount="54">
  <si>
    <t>Total NPV</t>
  </si>
  <si>
    <t>&lt;=</t>
  </si>
  <si>
    <t>Available</t>
  </si>
  <si>
    <t>Do IT?</t>
  </si>
  <si>
    <t>NPV</t>
  </si>
  <si>
    <t>Cost Year 1</t>
  </si>
  <si>
    <t>Cost Year 2</t>
  </si>
  <si>
    <t>Cost Year 3</t>
  </si>
  <si>
    <t>Labor Year 1</t>
  </si>
  <si>
    <t>Labor Year 2</t>
  </si>
  <si>
    <t>Labor Year 3</t>
  </si>
  <si>
    <t>Project 1</t>
  </si>
  <si>
    <t>Project 2</t>
  </si>
  <si>
    <t>Project 3</t>
  </si>
  <si>
    <t>Project 4</t>
  </si>
  <si>
    <t>Project 5</t>
  </si>
  <si>
    <t>Project 6</t>
  </si>
  <si>
    <t>Project 7</t>
  </si>
  <si>
    <t>Project 8</t>
  </si>
  <si>
    <t>Project 9</t>
  </si>
  <si>
    <t>Project 10</t>
  </si>
  <si>
    <t>Project 11</t>
  </si>
  <si>
    <t>Project 12</t>
  </si>
  <si>
    <t>Project 13</t>
  </si>
  <si>
    <t>Project 14</t>
  </si>
  <si>
    <t>Project 15</t>
  </si>
  <si>
    <t>Project 16</t>
  </si>
  <si>
    <t>Project 17</t>
  </si>
  <si>
    <t>Project 18</t>
  </si>
  <si>
    <t>Project 19</t>
  </si>
  <si>
    <t>Project 20</t>
  </si>
  <si>
    <t>thousands</t>
  </si>
  <si>
    <t>Book</t>
  </si>
  <si>
    <t>Pages</t>
  </si>
  <si>
    <t>Cost</t>
  </si>
  <si>
    <t>Revenue</t>
  </si>
  <si>
    <t>Developer book</t>
  </si>
  <si>
    <t>A publishing company is trying to determine which of 36 books it should publish this year. The</t>
  </si>
  <si>
    <t>column E)</t>
  </si>
  <si>
    <t>The company can publish books with a total of up to 8,500 pages this year and must publish</t>
  </si>
  <si>
    <t>at least four books geared toward software developers. How can the company maximize its</t>
  </si>
  <si>
    <t>profit?</t>
  </si>
  <si>
    <t>1. Projected revenue and development costs (in thousands of dollars)</t>
  </si>
  <si>
    <t>2. Pages in each book</t>
  </si>
  <si>
    <r>
      <t xml:space="preserve">3. Whether the book is geared toward an audience of software developers (indicated by a </t>
    </r>
    <r>
      <rPr>
        <b/>
        <sz val="11"/>
        <color rgb="FF000000"/>
        <rFont val="Times New Roman"/>
        <family val="1"/>
      </rPr>
      <t xml:space="preserve">1 </t>
    </r>
    <r>
      <rPr>
        <sz val="11"/>
        <color rgb="FF000000"/>
        <rFont val="Times New Roman"/>
        <family val="1"/>
      </rPr>
      <t>in</t>
    </r>
  </si>
  <si>
    <r>
      <rPr>
        <b/>
        <sz val="12"/>
        <color rgb="FF000000"/>
        <rFont val="Times New Roman"/>
        <family val="1"/>
      </rPr>
      <t>How can a company use Solver to determine which projects it should undertake?</t>
    </r>
    <r>
      <rPr>
        <sz val="12"/>
        <color rgb="FF000000"/>
        <rFont val="Times New Roman"/>
        <family val="1"/>
      </rPr>
      <t xml:space="preserve">
Let’s say that a software development company is trying to determine which of 20 software projects it should undertake. The NPV (in millions of dollars) contributed by each project as well as the capital (in millions of dollars) and the number of programmers needed during each of the next three years is given on the Basic Model worksheet shown in the Table. The company must decide whether it should undertake each project. </t>
    </r>
    <r>
      <rPr>
        <b/>
        <sz val="12"/>
        <color rgb="FF000000"/>
        <rFont val="Times New Roman"/>
        <family val="1"/>
      </rPr>
      <t>Let’s assume that the company can’t undertake a fraction of a software project</t>
    </r>
    <r>
      <rPr>
        <sz val="12"/>
        <color rgb="FF000000"/>
        <rFont val="Times New Roman"/>
        <family val="1"/>
      </rPr>
      <t>.</t>
    </r>
  </si>
  <si>
    <t>Table provides the following information about each book:</t>
  </si>
  <si>
    <t>Used</t>
  </si>
  <si>
    <t>proj 3</t>
  </si>
  <si>
    <t>Proj 4</t>
  </si>
  <si>
    <t>Select?</t>
  </si>
  <si>
    <t>Profit</t>
  </si>
  <si>
    <t>Dev</t>
  </si>
  <si>
    <t>&gt;=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</si>
</sst>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b/>
      <sz val="10"/>
      <name val="Arial"/>
      <family val="2"/>
    </font>
    <font>
      <sz val="11"/>
      <color rgb="FF000000"/>
      <name val="Times New Roman"/>
      <family val="1"/>
    </font>
    <font>
      <sz val="11"/>
      <color theme="1"/>
      <name val="Times New Roman"/>
      <family val="1"/>
    </font>
    <font>
      <b/>
      <sz val="11"/>
      <color rgb="FF000000"/>
      <name val="Times New Roman"/>
      <family val="1"/>
    </font>
    <font>
      <sz val="12"/>
      <color rgb="FF000000"/>
      <name val="Times New Roman"/>
      <family val="1"/>
    </font>
    <font>
      <b/>
      <sz val="12"/>
      <color rgb="FF000000"/>
      <name val="Times New Roman"/>
      <family val="1"/>
    </font>
  </fonts>
  <fills count="3">
    <fill>
      <patternFill patternType="none"/>
    </fill>
    <fill>
      <patternFill patternType="gray125"/>
    </fill>
    <fill>
      <patternFill patternType="solid">
        <fgColor theme="4" tint="0.79998168889431442"/>
        <bgColor indexed="64"/>
      </patternFill>
    </fill>
  </fills>
  <borders count="1">
    <border>
      <left/>
      <right/>
      <top/>
      <bottom/>
      <diagonal/>
    </border>
  </borders>
  <cellStyleXfs count="1">
    <xf numFmtId="0" fontId="0" fillId="0" borderId="0"/>
  </cellStyleXfs>
  <cellXfs count="10">
    <xf numFmtId="0" fontId="0" fillId="0" borderId="0" xfId="0"/>
    <xf numFmtId="0" fontId="1" fillId="0" borderId="0" xfId="0" applyFont="1"/>
    <xf numFmtId="2" fontId="0" fillId="0" borderId="0" xfId="0" applyNumberFormat="1"/>
    <xf numFmtId="0" fontId="0" fillId="2" borderId="0" xfId="0" applyFill="1"/>
    <xf numFmtId="0" fontId="2" fillId="2" borderId="0" xfId="0" applyFont="1" applyFill="1"/>
    <xf numFmtId="0" fontId="3" fillId="2" borderId="0" xfId="0" applyFont="1" applyFill="1"/>
    <xf numFmtId="0" fontId="4" fillId="2" borderId="0" xfId="0" applyFont="1" applyFill="1"/>
    <xf numFmtId="0" fontId="1" fillId="0" borderId="0" xfId="0" applyFont="1" applyAlignment="1">
      <alignment horizontal="center"/>
    </xf>
    <xf numFmtId="0" fontId="0" fillId="0" borderId="0" xfId="0" applyAlignment="1">
      <alignment horizontal="center" vertical="center"/>
    </xf>
    <xf numFmtId="0" fontId="5"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5"/>
  <sheetViews>
    <sheetView tabSelected="1" zoomScale="115" zoomScaleNormal="115" workbookViewId="0">
      <selection activeCell="L24" sqref="L24"/>
    </sheetView>
  </sheetViews>
  <sheetFormatPr defaultRowHeight="14.5" x14ac:dyDescent="0.35"/>
  <cols>
    <col min="2" max="2" width="13.54296875" customWidth="1"/>
    <col min="5" max="7" width="10.81640625" bestFit="1" customWidth="1"/>
    <col min="8" max="10" width="11.81640625" bestFit="1" customWidth="1"/>
    <col min="14" max="14" width="87" customWidth="1"/>
  </cols>
  <sheetData>
    <row r="1" spans="1:14" x14ac:dyDescent="0.35">
      <c r="A1" s="1"/>
      <c r="B1" s="1" t="s">
        <v>0</v>
      </c>
      <c r="C1" s="1">
        <f>SUMPRODUCT(doit, C6:C25)</f>
        <v>9136</v>
      </c>
      <c r="D1" s="1"/>
      <c r="E1" s="1"/>
      <c r="F1" s="1"/>
      <c r="G1" s="1"/>
      <c r="H1" s="1"/>
      <c r="I1" s="1"/>
      <c r="J1" s="1"/>
      <c r="N1" s="9" t="s">
        <v>45</v>
      </c>
    </row>
    <row r="2" spans="1:14" x14ac:dyDescent="0.35">
      <c r="A2" s="1"/>
      <c r="B2" s="1"/>
      <c r="C2" s="1"/>
      <c r="D2" s="1" t="s">
        <v>47</v>
      </c>
      <c r="E2" s="1">
        <f t="shared" ref="E2:J2" si="0">SUMPRODUCT(doit, E6:E25)</f>
        <v>2437</v>
      </c>
      <c r="F2" s="1">
        <f t="shared" si="0"/>
        <v>2758</v>
      </c>
      <c r="G2" s="1">
        <f t="shared" si="0"/>
        <v>2865</v>
      </c>
      <c r="H2" s="1">
        <f t="shared" si="0"/>
        <v>875</v>
      </c>
      <c r="I2" s="1">
        <f t="shared" si="0"/>
        <v>868</v>
      </c>
      <c r="J2" s="1">
        <f t="shared" si="0"/>
        <v>678</v>
      </c>
      <c r="N2" s="9"/>
    </row>
    <row r="3" spans="1:14" x14ac:dyDescent="0.35">
      <c r="A3" s="1"/>
      <c r="B3" s="1"/>
      <c r="C3" s="1"/>
      <c r="D3" s="1"/>
      <c r="E3" s="1" t="s">
        <v>1</v>
      </c>
      <c r="F3" s="1" t="s">
        <v>1</v>
      </c>
      <c r="G3" s="1" t="s">
        <v>1</v>
      </c>
      <c r="H3" s="1" t="s">
        <v>1</v>
      </c>
      <c r="I3" s="1" t="s">
        <v>1</v>
      </c>
      <c r="J3" s="1" t="s">
        <v>1</v>
      </c>
      <c r="N3" s="9"/>
    </row>
    <row r="4" spans="1:14" x14ac:dyDescent="0.35">
      <c r="A4" s="1"/>
      <c r="B4" s="1"/>
      <c r="C4" s="1"/>
      <c r="D4" s="1" t="s">
        <v>2</v>
      </c>
      <c r="E4" s="1">
        <v>2500</v>
      </c>
      <c r="F4" s="1">
        <v>2800</v>
      </c>
      <c r="G4" s="1">
        <v>2900</v>
      </c>
      <c r="H4" s="1">
        <v>900</v>
      </c>
      <c r="I4" s="1">
        <v>900</v>
      </c>
      <c r="J4" s="1">
        <v>900</v>
      </c>
      <c r="N4" s="9"/>
    </row>
    <row r="5" spans="1:14" x14ac:dyDescent="0.35">
      <c r="A5" s="7" t="s">
        <v>3</v>
      </c>
      <c r="B5" s="7"/>
      <c r="C5" s="7" t="s">
        <v>4</v>
      </c>
      <c r="D5" s="7"/>
      <c r="E5" s="7" t="s">
        <v>5</v>
      </c>
      <c r="F5" s="7" t="s">
        <v>6</v>
      </c>
      <c r="G5" s="7" t="s">
        <v>7</v>
      </c>
      <c r="H5" s="7" t="s">
        <v>8</v>
      </c>
      <c r="I5" s="7" t="s">
        <v>9</v>
      </c>
      <c r="J5" s="7" t="s">
        <v>10</v>
      </c>
      <c r="N5" s="9"/>
    </row>
    <row r="6" spans="1:14" x14ac:dyDescent="0.35">
      <c r="A6" s="7">
        <v>0</v>
      </c>
      <c r="B6" s="7" t="s">
        <v>11</v>
      </c>
      <c r="C6" s="7">
        <v>928</v>
      </c>
      <c r="D6" s="7"/>
      <c r="E6" s="7">
        <v>398</v>
      </c>
      <c r="F6" s="7">
        <v>180</v>
      </c>
      <c r="G6" s="7">
        <v>368</v>
      </c>
      <c r="H6" s="7">
        <v>111</v>
      </c>
      <c r="I6" s="7">
        <v>108</v>
      </c>
      <c r="J6" s="7">
        <v>123</v>
      </c>
      <c r="N6" s="9"/>
    </row>
    <row r="7" spans="1:14" x14ac:dyDescent="0.35">
      <c r="A7" s="7">
        <v>1</v>
      </c>
      <c r="B7" s="7" t="s">
        <v>12</v>
      </c>
      <c r="C7" s="7">
        <v>908</v>
      </c>
      <c r="D7" s="7"/>
      <c r="E7" s="7">
        <v>151</v>
      </c>
      <c r="F7" s="7">
        <v>269</v>
      </c>
      <c r="G7" s="7">
        <v>248</v>
      </c>
      <c r="H7" s="7">
        <v>139</v>
      </c>
      <c r="I7" s="7">
        <v>86</v>
      </c>
      <c r="J7" s="7">
        <v>83</v>
      </c>
      <c r="N7" s="9"/>
    </row>
    <row r="8" spans="1:14" x14ac:dyDescent="0.35">
      <c r="A8" s="7">
        <v>1</v>
      </c>
      <c r="B8" s="7" t="s">
        <v>13</v>
      </c>
      <c r="C8" s="7">
        <v>801</v>
      </c>
      <c r="D8" s="7"/>
      <c r="E8" s="7">
        <v>129</v>
      </c>
      <c r="F8" s="7">
        <v>189</v>
      </c>
      <c r="G8" s="7">
        <v>308</v>
      </c>
      <c r="H8" s="7">
        <v>56</v>
      </c>
      <c r="I8" s="7">
        <v>61</v>
      </c>
      <c r="J8" s="7">
        <v>23</v>
      </c>
      <c r="L8" t="s">
        <v>48</v>
      </c>
      <c r="M8">
        <f>A8</f>
        <v>1</v>
      </c>
      <c r="N8" s="9"/>
    </row>
    <row r="9" spans="1:14" x14ac:dyDescent="0.35">
      <c r="A9" s="7">
        <v>1</v>
      </c>
      <c r="B9" s="7" t="s">
        <v>14</v>
      </c>
      <c r="C9" s="7">
        <v>543</v>
      </c>
      <c r="D9" s="7"/>
      <c r="E9" s="7">
        <v>275</v>
      </c>
      <c r="F9" s="7">
        <v>218</v>
      </c>
      <c r="G9" s="7">
        <v>220</v>
      </c>
      <c r="H9" s="7">
        <v>54</v>
      </c>
      <c r="I9" s="7">
        <v>70</v>
      </c>
      <c r="J9" s="7">
        <v>59</v>
      </c>
    </row>
    <row r="10" spans="1:14" x14ac:dyDescent="0.35">
      <c r="A10" s="7">
        <v>0</v>
      </c>
      <c r="B10" s="7" t="s">
        <v>15</v>
      </c>
      <c r="C10" s="7">
        <v>944</v>
      </c>
      <c r="D10" s="7"/>
      <c r="E10" s="7">
        <v>291</v>
      </c>
      <c r="F10" s="7">
        <v>252</v>
      </c>
      <c r="G10" s="7">
        <v>228</v>
      </c>
      <c r="H10" s="7">
        <v>123</v>
      </c>
      <c r="I10" s="7">
        <v>141</v>
      </c>
      <c r="J10" s="7">
        <v>70</v>
      </c>
      <c r="L10" t="s">
        <v>49</v>
      </c>
      <c r="M10">
        <f>A9</f>
        <v>1</v>
      </c>
    </row>
    <row r="11" spans="1:14" x14ac:dyDescent="0.35">
      <c r="A11" s="7">
        <v>1</v>
      </c>
      <c r="B11" s="7" t="s">
        <v>16</v>
      </c>
      <c r="C11" s="7">
        <v>848</v>
      </c>
      <c r="D11" s="7"/>
      <c r="E11" s="7">
        <v>80</v>
      </c>
      <c r="F11" s="7">
        <v>283</v>
      </c>
      <c r="G11" s="7">
        <v>285</v>
      </c>
      <c r="H11" s="7">
        <v>119</v>
      </c>
      <c r="I11" s="7">
        <v>84</v>
      </c>
      <c r="J11" s="7">
        <v>37</v>
      </c>
    </row>
    <row r="12" spans="1:14" x14ac:dyDescent="0.35">
      <c r="A12" s="7">
        <v>0</v>
      </c>
      <c r="B12" s="7" t="s">
        <v>17</v>
      </c>
      <c r="C12" s="7">
        <v>545</v>
      </c>
      <c r="D12" s="7"/>
      <c r="E12" s="7">
        <v>203</v>
      </c>
      <c r="F12" s="7">
        <v>220</v>
      </c>
      <c r="G12" s="7">
        <v>77</v>
      </c>
      <c r="H12" s="7">
        <v>54</v>
      </c>
      <c r="I12" s="7">
        <v>44</v>
      </c>
      <c r="J12" s="7">
        <v>42</v>
      </c>
    </row>
    <row r="13" spans="1:14" x14ac:dyDescent="0.35">
      <c r="A13" s="7">
        <v>1</v>
      </c>
      <c r="B13" s="7" t="s">
        <v>18</v>
      </c>
      <c r="C13" s="7">
        <v>808</v>
      </c>
      <c r="D13" s="7"/>
      <c r="E13" s="7">
        <v>150</v>
      </c>
      <c r="F13" s="7">
        <v>113</v>
      </c>
      <c r="G13" s="7">
        <v>143</v>
      </c>
      <c r="H13" s="7">
        <v>67</v>
      </c>
      <c r="I13" s="7">
        <v>101</v>
      </c>
      <c r="J13" s="7">
        <v>43</v>
      </c>
    </row>
    <row r="14" spans="1:14" x14ac:dyDescent="0.35">
      <c r="A14" s="7">
        <v>1</v>
      </c>
      <c r="B14" s="7" t="s">
        <v>19</v>
      </c>
      <c r="C14" s="7">
        <v>638</v>
      </c>
      <c r="D14" s="7"/>
      <c r="E14" s="7">
        <v>282</v>
      </c>
      <c r="F14" s="7">
        <v>141</v>
      </c>
      <c r="G14" s="7">
        <v>160</v>
      </c>
      <c r="H14" s="7">
        <v>37</v>
      </c>
      <c r="I14" s="7">
        <v>55</v>
      </c>
      <c r="J14" s="7">
        <v>64</v>
      </c>
    </row>
    <row r="15" spans="1:14" x14ac:dyDescent="0.35">
      <c r="A15" s="7">
        <v>1</v>
      </c>
      <c r="B15" s="7" t="s">
        <v>20</v>
      </c>
      <c r="C15" s="7">
        <v>841</v>
      </c>
      <c r="D15" s="7"/>
      <c r="E15" s="7">
        <v>214</v>
      </c>
      <c r="F15" s="7">
        <v>254</v>
      </c>
      <c r="G15" s="7">
        <v>355</v>
      </c>
      <c r="H15" s="7">
        <v>130</v>
      </c>
      <c r="I15" s="7">
        <v>72</v>
      </c>
      <c r="J15" s="7">
        <v>62</v>
      </c>
    </row>
    <row r="16" spans="1:14" x14ac:dyDescent="0.35">
      <c r="A16" s="7">
        <v>0</v>
      </c>
      <c r="B16" s="7" t="s">
        <v>21</v>
      </c>
      <c r="C16" s="7">
        <v>664</v>
      </c>
      <c r="D16" s="7"/>
      <c r="E16" s="7">
        <v>224</v>
      </c>
      <c r="F16" s="7">
        <v>271</v>
      </c>
      <c r="G16" s="7">
        <v>130</v>
      </c>
      <c r="H16" s="7">
        <v>51</v>
      </c>
      <c r="I16" s="7">
        <v>79</v>
      </c>
      <c r="J16" s="7">
        <v>58</v>
      </c>
    </row>
    <row r="17" spans="1:10" x14ac:dyDescent="0.35">
      <c r="A17" s="7">
        <v>0</v>
      </c>
      <c r="B17" s="7" t="s">
        <v>22</v>
      </c>
      <c r="C17" s="7">
        <v>546</v>
      </c>
      <c r="D17" s="7"/>
      <c r="E17" s="7">
        <v>225</v>
      </c>
      <c r="F17" s="7">
        <v>150</v>
      </c>
      <c r="G17" s="7">
        <v>33</v>
      </c>
      <c r="H17" s="7">
        <v>35</v>
      </c>
      <c r="I17" s="7">
        <v>107</v>
      </c>
      <c r="J17" s="7">
        <v>63</v>
      </c>
    </row>
    <row r="18" spans="1:10" x14ac:dyDescent="0.35">
      <c r="A18" s="7">
        <v>0</v>
      </c>
      <c r="B18" s="7" t="s">
        <v>23</v>
      </c>
      <c r="C18" s="7">
        <v>699</v>
      </c>
      <c r="D18" s="7"/>
      <c r="E18" s="7">
        <v>101</v>
      </c>
      <c r="F18" s="7">
        <v>218</v>
      </c>
      <c r="G18" s="7">
        <v>272</v>
      </c>
      <c r="H18" s="7">
        <v>43</v>
      </c>
      <c r="I18" s="7">
        <v>90</v>
      </c>
      <c r="J18" s="7">
        <v>71</v>
      </c>
    </row>
    <row r="19" spans="1:10" x14ac:dyDescent="0.35">
      <c r="A19" s="7">
        <v>1</v>
      </c>
      <c r="B19" s="7" t="s">
        <v>24</v>
      </c>
      <c r="C19" s="7">
        <v>599</v>
      </c>
      <c r="D19" s="7"/>
      <c r="E19" s="7">
        <v>255</v>
      </c>
      <c r="F19" s="7">
        <v>202</v>
      </c>
      <c r="G19" s="7">
        <v>70</v>
      </c>
      <c r="H19" s="7">
        <v>3</v>
      </c>
      <c r="I19" s="7">
        <v>75</v>
      </c>
      <c r="J19" s="7">
        <v>83</v>
      </c>
    </row>
    <row r="20" spans="1:10" x14ac:dyDescent="0.35">
      <c r="A20" s="7">
        <v>0</v>
      </c>
      <c r="B20" s="7" t="s">
        <v>25</v>
      </c>
      <c r="C20" s="7">
        <v>903</v>
      </c>
      <c r="D20" s="7"/>
      <c r="E20" s="7">
        <v>228</v>
      </c>
      <c r="F20" s="7">
        <v>351</v>
      </c>
      <c r="G20" s="7">
        <v>240</v>
      </c>
      <c r="H20" s="7">
        <v>60</v>
      </c>
      <c r="I20" s="7">
        <v>93</v>
      </c>
      <c r="J20" s="7">
        <v>80</v>
      </c>
    </row>
    <row r="21" spans="1:10" x14ac:dyDescent="0.35">
      <c r="A21" s="7">
        <v>1</v>
      </c>
      <c r="B21" s="7" t="s">
        <v>26</v>
      </c>
      <c r="C21" s="7">
        <v>859</v>
      </c>
      <c r="D21" s="7"/>
      <c r="E21" s="7">
        <v>303</v>
      </c>
      <c r="F21" s="7">
        <v>173</v>
      </c>
      <c r="G21" s="7">
        <v>431</v>
      </c>
      <c r="H21" s="7">
        <v>60</v>
      </c>
      <c r="I21" s="7">
        <v>90</v>
      </c>
      <c r="J21" s="7">
        <v>41</v>
      </c>
    </row>
    <row r="22" spans="1:10" x14ac:dyDescent="0.35">
      <c r="A22" s="7">
        <v>1</v>
      </c>
      <c r="B22" s="7" t="s">
        <v>27</v>
      </c>
      <c r="C22" s="7">
        <v>748</v>
      </c>
      <c r="D22" s="7"/>
      <c r="E22" s="7">
        <v>133</v>
      </c>
      <c r="F22" s="7">
        <v>427</v>
      </c>
      <c r="G22" s="7">
        <v>220</v>
      </c>
      <c r="H22" s="7">
        <v>59</v>
      </c>
      <c r="I22" s="7">
        <v>40</v>
      </c>
      <c r="J22" s="7">
        <v>39</v>
      </c>
    </row>
    <row r="23" spans="1:10" x14ac:dyDescent="0.35">
      <c r="A23" s="7">
        <v>0</v>
      </c>
      <c r="B23" s="7" t="s">
        <v>28</v>
      </c>
      <c r="C23" s="7">
        <v>668</v>
      </c>
      <c r="D23" s="7"/>
      <c r="E23" s="7">
        <v>197</v>
      </c>
      <c r="F23" s="7">
        <v>98</v>
      </c>
      <c r="G23" s="7">
        <v>214</v>
      </c>
      <c r="H23" s="7">
        <v>95</v>
      </c>
      <c r="I23" s="7">
        <v>96</v>
      </c>
      <c r="J23" s="7">
        <v>74</v>
      </c>
    </row>
    <row r="24" spans="1:10" x14ac:dyDescent="0.35">
      <c r="A24" s="7">
        <v>1</v>
      </c>
      <c r="B24" s="7" t="s">
        <v>29</v>
      </c>
      <c r="C24" s="7">
        <v>888</v>
      </c>
      <c r="D24" s="7"/>
      <c r="E24" s="7">
        <v>313</v>
      </c>
      <c r="F24" s="7">
        <v>278</v>
      </c>
      <c r="G24" s="7">
        <v>291</v>
      </c>
      <c r="H24" s="7">
        <v>66</v>
      </c>
      <c r="I24" s="7">
        <v>75</v>
      </c>
      <c r="J24" s="7">
        <v>74</v>
      </c>
    </row>
    <row r="25" spans="1:10" x14ac:dyDescent="0.35">
      <c r="A25" s="7">
        <v>1</v>
      </c>
      <c r="B25" s="7" t="s">
        <v>30</v>
      </c>
      <c r="C25" s="7">
        <v>655</v>
      </c>
      <c r="D25" s="7"/>
      <c r="E25" s="7">
        <v>152</v>
      </c>
      <c r="F25" s="7">
        <v>211</v>
      </c>
      <c r="G25" s="7">
        <v>134</v>
      </c>
      <c r="H25" s="7">
        <v>85</v>
      </c>
      <c r="I25" s="7">
        <v>59</v>
      </c>
      <c r="J25" s="7">
        <v>70</v>
      </c>
    </row>
  </sheetData>
  <mergeCells count="1">
    <mergeCell ref="N1:N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8"/>
  <sheetViews>
    <sheetView topLeftCell="A10" zoomScale="130" zoomScaleNormal="130" workbookViewId="0">
      <selection activeCell="I13" sqref="I13"/>
    </sheetView>
  </sheetViews>
  <sheetFormatPr defaultRowHeight="14.5" x14ac:dyDescent="0.35"/>
  <cols>
    <col min="5" max="5" width="10.54296875" bestFit="1" customWidth="1"/>
    <col min="6" max="6" width="14.54296875" customWidth="1"/>
  </cols>
  <sheetData>
    <row r="1" spans="1:18" x14ac:dyDescent="0.35">
      <c r="E1" t="s">
        <v>31</v>
      </c>
      <c r="I1" s="6" t="s">
        <v>37</v>
      </c>
      <c r="J1" s="5"/>
      <c r="K1" s="5"/>
      <c r="L1" s="5"/>
      <c r="M1" s="5"/>
      <c r="N1" s="5"/>
      <c r="O1" s="5"/>
      <c r="P1" s="5"/>
      <c r="Q1" s="3"/>
      <c r="R1" s="3"/>
    </row>
    <row r="2" spans="1:18" x14ac:dyDescent="0.35">
      <c r="A2" t="s">
        <v>50</v>
      </c>
      <c r="B2" t="s">
        <v>32</v>
      </c>
      <c r="C2" t="s">
        <v>33</v>
      </c>
      <c r="D2" t="s">
        <v>34</v>
      </c>
      <c r="E2" t="s">
        <v>35</v>
      </c>
      <c r="F2" t="s">
        <v>36</v>
      </c>
      <c r="I2" s="6" t="s">
        <v>46</v>
      </c>
      <c r="J2" s="5"/>
      <c r="K2" s="5"/>
      <c r="L2" s="5"/>
      <c r="M2" s="5"/>
      <c r="N2" s="5"/>
      <c r="O2" s="5"/>
      <c r="P2" s="5"/>
      <c r="Q2" s="3"/>
      <c r="R2" s="3"/>
    </row>
    <row r="3" spans="1:18" x14ac:dyDescent="0.35">
      <c r="A3">
        <v>0</v>
      </c>
      <c r="B3">
        <v>1</v>
      </c>
      <c r="C3">
        <v>911</v>
      </c>
      <c r="D3">
        <v>177.98</v>
      </c>
      <c r="E3" s="2">
        <v>29.149962270954344</v>
      </c>
      <c r="F3">
        <v>1</v>
      </c>
      <c r="I3" s="4" t="s">
        <v>42</v>
      </c>
      <c r="J3" s="5"/>
      <c r="K3" s="5"/>
      <c r="L3" s="5"/>
      <c r="M3" s="5"/>
      <c r="N3" s="5"/>
      <c r="O3" s="5"/>
      <c r="P3" s="5"/>
      <c r="Q3" s="3"/>
      <c r="R3" s="3"/>
    </row>
    <row r="4" spans="1:18" x14ac:dyDescent="0.35">
      <c r="A4">
        <v>1</v>
      </c>
      <c r="B4">
        <v>2</v>
      </c>
      <c r="C4">
        <v>266</v>
      </c>
      <c r="D4">
        <v>47.88</v>
      </c>
      <c r="E4" s="2">
        <v>99.518690541556154</v>
      </c>
      <c r="F4">
        <v>1</v>
      </c>
      <c r="I4" s="4" t="s">
        <v>43</v>
      </c>
      <c r="J4" s="5"/>
      <c r="K4" s="5"/>
      <c r="L4" s="5"/>
      <c r="M4" s="5"/>
      <c r="N4" s="5"/>
      <c r="O4" s="5"/>
      <c r="P4" s="5"/>
      <c r="Q4" s="3"/>
      <c r="R4" s="3"/>
    </row>
    <row r="5" spans="1:18" x14ac:dyDescent="0.35">
      <c r="A5">
        <v>1</v>
      </c>
      <c r="B5">
        <v>3</v>
      </c>
      <c r="C5">
        <v>418</v>
      </c>
      <c r="D5">
        <v>83.24</v>
      </c>
      <c r="E5" s="2">
        <v>94.192508622988584</v>
      </c>
      <c r="F5">
        <v>1</v>
      </c>
      <c r="I5" s="4" t="s">
        <v>44</v>
      </c>
      <c r="J5" s="5"/>
      <c r="K5" s="5"/>
      <c r="L5" s="5"/>
      <c r="M5" s="5"/>
      <c r="N5" s="5"/>
      <c r="O5" s="5"/>
      <c r="P5" s="5"/>
      <c r="Q5" s="3"/>
      <c r="R5" s="3"/>
    </row>
    <row r="6" spans="1:18" x14ac:dyDescent="0.35">
      <c r="A6">
        <v>0</v>
      </c>
      <c r="B6">
        <v>4</v>
      </c>
      <c r="C6">
        <v>535</v>
      </c>
      <c r="D6">
        <v>104.3</v>
      </c>
      <c r="E6" s="2">
        <v>85.759886370843759</v>
      </c>
      <c r="F6">
        <v>1</v>
      </c>
      <c r="I6" s="4" t="s">
        <v>38</v>
      </c>
      <c r="J6" s="5"/>
      <c r="K6" s="5"/>
      <c r="L6" s="5"/>
      <c r="M6" s="5"/>
      <c r="N6" s="5"/>
      <c r="O6" s="5"/>
      <c r="P6" s="5"/>
      <c r="Q6" s="3"/>
      <c r="R6" s="3"/>
    </row>
    <row r="7" spans="1:18" x14ac:dyDescent="0.35">
      <c r="A7">
        <v>0</v>
      </c>
      <c r="B7">
        <v>5</v>
      </c>
      <c r="C7">
        <v>359</v>
      </c>
      <c r="D7">
        <v>78.62</v>
      </c>
      <c r="E7" s="2">
        <v>68.976748056488276</v>
      </c>
      <c r="F7">
        <v>1</v>
      </c>
      <c r="I7" s="4" t="s">
        <v>39</v>
      </c>
      <c r="J7" s="5"/>
      <c r="K7" s="5"/>
      <c r="L7" s="5"/>
      <c r="M7" s="5"/>
      <c r="N7" s="5"/>
      <c r="O7" s="5"/>
      <c r="P7" s="5"/>
      <c r="Q7" s="3"/>
      <c r="R7" s="3"/>
    </row>
    <row r="8" spans="1:18" x14ac:dyDescent="0.35">
      <c r="A8">
        <v>0</v>
      </c>
      <c r="B8">
        <v>6</v>
      </c>
      <c r="C8">
        <v>391</v>
      </c>
      <c r="D8">
        <v>76.38</v>
      </c>
      <c r="E8" s="2">
        <v>41.775362771393532</v>
      </c>
      <c r="F8">
        <v>1</v>
      </c>
      <c r="I8" s="4" t="s">
        <v>40</v>
      </c>
      <c r="J8" s="5"/>
      <c r="K8" s="5"/>
      <c r="L8" s="5"/>
      <c r="M8" s="5"/>
      <c r="N8" s="5"/>
      <c r="O8" s="5"/>
      <c r="P8" s="5"/>
      <c r="Q8" s="3"/>
      <c r="R8" s="3"/>
    </row>
    <row r="9" spans="1:18" x14ac:dyDescent="0.35">
      <c r="A9">
        <v>1</v>
      </c>
      <c r="B9">
        <v>7</v>
      </c>
      <c r="C9">
        <v>212</v>
      </c>
      <c r="D9">
        <v>56.16</v>
      </c>
      <c r="E9" s="2">
        <v>96.970477855873852</v>
      </c>
      <c r="F9">
        <v>1</v>
      </c>
      <c r="I9" s="4" t="s">
        <v>41</v>
      </c>
      <c r="J9" s="5"/>
      <c r="K9" s="5"/>
      <c r="L9" s="5"/>
      <c r="M9" s="5"/>
      <c r="N9" s="5"/>
      <c r="O9" s="5"/>
      <c r="P9" s="5"/>
      <c r="Q9" s="3"/>
      <c r="R9" s="3"/>
    </row>
    <row r="10" spans="1:18" x14ac:dyDescent="0.35">
      <c r="A10">
        <v>1</v>
      </c>
      <c r="B10">
        <v>8</v>
      </c>
      <c r="C10">
        <v>259</v>
      </c>
      <c r="D10">
        <v>50.62</v>
      </c>
      <c r="E10" s="2">
        <v>68.195722537070395</v>
      </c>
      <c r="F10">
        <v>1</v>
      </c>
    </row>
    <row r="11" spans="1:18" x14ac:dyDescent="0.35">
      <c r="A11">
        <v>0</v>
      </c>
      <c r="B11">
        <v>9</v>
      </c>
      <c r="C11">
        <v>678</v>
      </c>
      <c r="D11">
        <v>130.04</v>
      </c>
      <c r="E11" s="2">
        <v>71.323736568421211</v>
      </c>
      <c r="F11">
        <v>1</v>
      </c>
      <c r="H11" t="s">
        <v>34</v>
      </c>
      <c r="I11">
        <f>SUMPRODUCT(A3:A38, D3:D38)</f>
        <v>959.25</v>
      </c>
      <c r="L11" t="s">
        <v>33</v>
      </c>
      <c r="M11">
        <f>SUMPRODUCT(A3:A38, C3:C38)</f>
        <v>8470</v>
      </c>
      <c r="N11" t="s">
        <v>1</v>
      </c>
      <c r="O11">
        <v>8500</v>
      </c>
    </row>
    <row r="12" spans="1:18" x14ac:dyDescent="0.35">
      <c r="A12">
        <v>0</v>
      </c>
      <c r="B12">
        <v>10</v>
      </c>
      <c r="C12">
        <v>723</v>
      </c>
      <c r="D12">
        <v>142.13999999999999</v>
      </c>
      <c r="E12" s="2">
        <v>91.54953846474605</v>
      </c>
      <c r="F12">
        <v>1</v>
      </c>
      <c r="H12" t="s">
        <v>35</v>
      </c>
      <c r="I12">
        <f>SUMPRODUCT(A3:A38, E3:E38)</f>
        <v>2312.4606329995427</v>
      </c>
      <c r="L12" t="s">
        <v>52</v>
      </c>
      <c r="M12">
        <f>SUMPRODUCT(F3:F12, A3:A12)</f>
        <v>4</v>
      </c>
      <c r="N12" s="8" t="s">
        <v>53</v>
      </c>
      <c r="O12">
        <v>4</v>
      </c>
    </row>
    <row r="13" spans="1:18" x14ac:dyDescent="0.35">
      <c r="A13">
        <v>0</v>
      </c>
      <c r="B13">
        <v>11</v>
      </c>
      <c r="C13">
        <v>395</v>
      </c>
      <c r="D13">
        <v>40.549999999999997</v>
      </c>
      <c r="E13" s="2">
        <v>60.82443457703728</v>
      </c>
      <c r="F13">
        <v>0</v>
      </c>
      <c r="H13" t="s">
        <v>51</v>
      </c>
      <c r="I13">
        <f>I12-I11</f>
        <v>1353.2106329995427</v>
      </c>
    </row>
    <row r="14" spans="1:18" x14ac:dyDescent="0.35">
      <c r="A14">
        <v>1</v>
      </c>
      <c r="B14">
        <v>12</v>
      </c>
      <c r="C14">
        <v>527</v>
      </c>
      <c r="D14">
        <v>53.43</v>
      </c>
      <c r="E14" s="2">
        <v>186.348857036038</v>
      </c>
      <c r="F14">
        <v>0</v>
      </c>
    </row>
    <row r="15" spans="1:18" x14ac:dyDescent="0.35">
      <c r="A15">
        <v>1</v>
      </c>
      <c r="B15">
        <v>13</v>
      </c>
      <c r="C15">
        <v>857</v>
      </c>
      <c r="D15">
        <v>81.13</v>
      </c>
      <c r="E15" s="2">
        <v>174.39035092926662</v>
      </c>
      <c r="F15">
        <v>0</v>
      </c>
    </row>
    <row r="16" spans="1:18" x14ac:dyDescent="0.35">
      <c r="A16">
        <v>0</v>
      </c>
      <c r="B16">
        <v>14</v>
      </c>
      <c r="C16">
        <v>789</v>
      </c>
      <c r="D16">
        <v>80.010000000000005</v>
      </c>
      <c r="E16" s="2">
        <v>129.90187632751713</v>
      </c>
      <c r="F16">
        <v>0</v>
      </c>
    </row>
    <row r="17" spans="1:6" x14ac:dyDescent="0.35">
      <c r="A17">
        <v>0</v>
      </c>
      <c r="B17">
        <v>15</v>
      </c>
      <c r="C17">
        <v>647</v>
      </c>
      <c r="D17">
        <v>66.23</v>
      </c>
      <c r="E17" s="2">
        <v>8.5928125457291671</v>
      </c>
      <c r="F17">
        <v>0</v>
      </c>
    </row>
    <row r="18" spans="1:6" x14ac:dyDescent="0.35">
      <c r="A18">
        <v>0</v>
      </c>
      <c r="B18">
        <v>16</v>
      </c>
      <c r="C18">
        <v>210</v>
      </c>
      <c r="D18">
        <v>18.899999999999999</v>
      </c>
      <c r="E18" s="2">
        <v>32.277411606149933</v>
      </c>
      <c r="F18">
        <v>0</v>
      </c>
    </row>
    <row r="19" spans="1:6" x14ac:dyDescent="0.35">
      <c r="A19">
        <v>0</v>
      </c>
      <c r="B19">
        <v>17</v>
      </c>
      <c r="C19">
        <v>769</v>
      </c>
      <c r="D19">
        <v>71.209999999999994</v>
      </c>
      <c r="E19" s="2">
        <v>38.724783998467906</v>
      </c>
      <c r="F19">
        <v>0</v>
      </c>
    </row>
    <row r="20" spans="1:6" x14ac:dyDescent="0.35">
      <c r="A20">
        <v>1</v>
      </c>
      <c r="B20">
        <v>18</v>
      </c>
      <c r="C20">
        <v>804</v>
      </c>
      <c r="D20">
        <v>73.36</v>
      </c>
      <c r="E20" s="2">
        <v>158.36904895328826</v>
      </c>
      <c r="F20">
        <v>0</v>
      </c>
    </row>
    <row r="21" spans="1:6" x14ac:dyDescent="0.35">
      <c r="A21">
        <v>1</v>
      </c>
      <c r="B21">
        <v>19</v>
      </c>
      <c r="C21">
        <v>583</v>
      </c>
      <c r="D21">
        <v>61.47</v>
      </c>
      <c r="E21" s="2">
        <v>184.69517024389825</v>
      </c>
      <c r="F21">
        <v>0</v>
      </c>
    </row>
    <row r="22" spans="1:6" x14ac:dyDescent="0.35">
      <c r="A22">
        <v>0</v>
      </c>
      <c r="B22">
        <v>20</v>
      </c>
      <c r="C22">
        <v>897</v>
      </c>
      <c r="D22">
        <v>80.73</v>
      </c>
      <c r="E22" s="2">
        <v>133.5323653245398</v>
      </c>
      <c r="F22">
        <v>0</v>
      </c>
    </row>
    <row r="23" spans="1:6" x14ac:dyDescent="0.35">
      <c r="A23">
        <v>0</v>
      </c>
      <c r="B23">
        <v>21</v>
      </c>
      <c r="C23">
        <v>789</v>
      </c>
      <c r="D23">
        <v>72.010000000000005</v>
      </c>
      <c r="E23" s="2">
        <v>63.625252305409674</v>
      </c>
      <c r="F23">
        <v>0</v>
      </c>
    </row>
    <row r="24" spans="1:6" x14ac:dyDescent="0.35">
      <c r="A24">
        <v>1</v>
      </c>
      <c r="B24">
        <v>22</v>
      </c>
      <c r="C24">
        <v>293</v>
      </c>
      <c r="D24">
        <v>27.37</v>
      </c>
      <c r="E24" s="2">
        <v>105.86829142840971</v>
      </c>
      <c r="F24">
        <v>0</v>
      </c>
    </row>
    <row r="25" spans="1:6" x14ac:dyDescent="0.35">
      <c r="A25">
        <v>1</v>
      </c>
      <c r="B25">
        <v>23</v>
      </c>
      <c r="C25">
        <v>455</v>
      </c>
      <c r="D25">
        <v>45.95</v>
      </c>
      <c r="E25" s="2">
        <v>174.75551841166225</v>
      </c>
      <c r="F25">
        <v>0</v>
      </c>
    </row>
    <row r="26" spans="1:6" x14ac:dyDescent="0.35">
      <c r="A26">
        <v>1</v>
      </c>
      <c r="B26">
        <v>24</v>
      </c>
      <c r="C26">
        <v>262</v>
      </c>
      <c r="D26">
        <v>30.58</v>
      </c>
      <c r="E26" s="2">
        <v>116.21172093503986</v>
      </c>
      <c r="F26">
        <v>0</v>
      </c>
    </row>
    <row r="27" spans="1:6" x14ac:dyDescent="0.35">
      <c r="A27">
        <v>1</v>
      </c>
      <c r="B27">
        <v>25</v>
      </c>
      <c r="C27">
        <v>424</v>
      </c>
      <c r="D27">
        <v>41.16</v>
      </c>
      <c r="E27" s="2">
        <v>157.57670302650322</v>
      </c>
      <c r="F27">
        <v>0</v>
      </c>
    </row>
    <row r="28" spans="1:6" x14ac:dyDescent="0.35">
      <c r="A28">
        <v>0</v>
      </c>
      <c r="B28">
        <v>26</v>
      </c>
      <c r="C28">
        <v>798</v>
      </c>
      <c r="D28">
        <v>78.819999999999993</v>
      </c>
      <c r="E28" s="2">
        <v>3.0658232880998781</v>
      </c>
      <c r="F28">
        <v>0</v>
      </c>
    </row>
    <row r="29" spans="1:6" x14ac:dyDescent="0.35">
      <c r="A29">
        <v>1</v>
      </c>
      <c r="B29">
        <v>27</v>
      </c>
      <c r="C29">
        <v>798</v>
      </c>
      <c r="D29">
        <v>80.819999999999993</v>
      </c>
      <c r="E29" s="2">
        <v>151.71591242890324</v>
      </c>
      <c r="F29">
        <v>0</v>
      </c>
    </row>
    <row r="30" spans="1:6" x14ac:dyDescent="0.35">
      <c r="A30">
        <v>1</v>
      </c>
      <c r="B30">
        <v>28</v>
      </c>
      <c r="C30">
        <v>168</v>
      </c>
      <c r="D30">
        <v>18.12</v>
      </c>
      <c r="E30" s="2">
        <v>44.241364258645</v>
      </c>
      <c r="F30">
        <v>0</v>
      </c>
    </row>
    <row r="31" spans="1:6" x14ac:dyDescent="0.35">
      <c r="A31">
        <v>1</v>
      </c>
      <c r="B31">
        <v>29</v>
      </c>
      <c r="C31">
        <v>417</v>
      </c>
      <c r="D31">
        <v>38.53</v>
      </c>
      <c r="E31" s="2">
        <v>136.70378415254061</v>
      </c>
      <c r="F31">
        <v>0</v>
      </c>
    </row>
    <row r="32" spans="1:6" x14ac:dyDescent="0.35">
      <c r="A32">
        <v>0</v>
      </c>
      <c r="B32">
        <v>30</v>
      </c>
      <c r="C32">
        <v>484</v>
      </c>
      <c r="D32">
        <v>46.56</v>
      </c>
      <c r="E32" s="2">
        <v>10.129562101314349</v>
      </c>
      <c r="F32">
        <v>0</v>
      </c>
    </row>
    <row r="33" spans="1:6" x14ac:dyDescent="0.35">
      <c r="A33">
        <v>1</v>
      </c>
      <c r="B33">
        <v>31</v>
      </c>
      <c r="C33">
        <v>703</v>
      </c>
      <c r="D33">
        <v>70.27</v>
      </c>
      <c r="E33" s="2">
        <v>124.69479700822022</v>
      </c>
      <c r="F33">
        <v>0</v>
      </c>
    </row>
    <row r="34" spans="1:6" x14ac:dyDescent="0.35">
      <c r="A34">
        <v>0</v>
      </c>
      <c r="B34">
        <v>32</v>
      </c>
      <c r="C34">
        <v>796</v>
      </c>
      <c r="D34">
        <v>72.64</v>
      </c>
      <c r="E34" s="2">
        <v>69.866817730732038</v>
      </c>
      <c r="F34">
        <v>0</v>
      </c>
    </row>
    <row r="35" spans="1:6" x14ac:dyDescent="0.35">
      <c r="A35">
        <v>0</v>
      </c>
      <c r="B35">
        <v>33</v>
      </c>
      <c r="C35">
        <v>459</v>
      </c>
      <c r="D35">
        <v>48.31</v>
      </c>
      <c r="E35" s="2">
        <v>4.282333519412207</v>
      </c>
      <c r="F35">
        <v>0</v>
      </c>
    </row>
    <row r="36" spans="1:6" x14ac:dyDescent="0.35">
      <c r="A36">
        <v>1</v>
      </c>
      <c r="B36">
        <v>34</v>
      </c>
      <c r="C36">
        <v>381</v>
      </c>
      <c r="D36">
        <v>36.29</v>
      </c>
      <c r="E36" s="2">
        <v>99.062894147284624</v>
      </c>
      <c r="F36">
        <v>0</v>
      </c>
    </row>
    <row r="37" spans="1:6" x14ac:dyDescent="0.35">
      <c r="A37">
        <v>1</v>
      </c>
      <c r="B37">
        <v>35</v>
      </c>
      <c r="C37">
        <v>643</v>
      </c>
      <c r="D37">
        <v>62.87</v>
      </c>
      <c r="E37" s="2">
        <v>138.94882048235385</v>
      </c>
      <c r="F37">
        <v>0</v>
      </c>
    </row>
    <row r="38" spans="1:6" x14ac:dyDescent="0.35">
      <c r="A38">
        <v>0</v>
      </c>
      <c r="B38">
        <v>36</v>
      </c>
      <c r="C38">
        <v>913</v>
      </c>
      <c r="D38">
        <v>83.17</v>
      </c>
      <c r="E38" s="2">
        <v>58.631357197289176</v>
      </c>
      <c r="F38">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Linear LP Data Example Data</vt:lpstr>
      <vt:lpstr>Linear LP Problem Data</vt:lpstr>
      <vt:lpstr>doit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2023-05-29T10:28:12Z</dcterms:modified>
</cp:coreProperties>
</file>