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5348" windowHeight="5928" activeTab="4"/>
  </bookViews>
  <sheets>
    <sheet name="textile mill" sheetId="3" r:id="rId1"/>
    <sheet name="charles" sheetId="7" r:id="rId2"/>
    <sheet name="prob 3" sheetId="8" r:id="rId3"/>
    <sheet name="CB_DATA_" sheetId="5" state="veryHidden" r:id="rId4"/>
    <sheet name="SIMULATION" sheetId="4" r:id="rId5"/>
  </sheets>
  <definedNames>
    <definedName name="CB_0e0480baefd34eb79f0a1a0fb3a688e5" localSheetId="4" hidden="1">SIMULATION!$I$15</definedName>
    <definedName name="CB_477067a8c20544509921f8b30861d0ba" localSheetId="4" hidden="1">SIMULATION!$I$14</definedName>
    <definedName name="CB_54184bc27a624bffbb979a7e90a80ba9" localSheetId="3" hidden="1">#N/A</definedName>
    <definedName name="CB_64ae522c44c9432997c7fea12cfe88da" localSheetId="4" hidden="1">SIMULATION!$I$9</definedName>
    <definedName name="CB_75237d6e9f7b48e792b564360832b55b" localSheetId="4" hidden="1">SIMULATION!$I$4</definedName>
    <definedName name="CB_7925e6d900b34826bf7d335cd82e9904" localSheetId="4" hidden="1">SIMULATION!$I$6</definedName>
    <definedName name="CB_8bfd374728fc427fad50f27a5087e0c9" localSheetId="4" hidden="1">SIMULATION!$I$11</definedName>
    <definedName name="CB_90c91cb044c74d3ba66906305d005b2f" localSheetId="4" hidden="1">SIMULATION!$I$7</definedName>
    <definedName name="CB_9ff50defe85a4a39a3bfe2fd3c5524f3" localSheetId="3" hidden="1">#N/A</definedName>
    <definedName name="CB_a54dd51ed08045e8b81edd388f573739" localSheetId="4" hidden="1">SIMULATION!$I$3</definedName>
    <definedName name="CB_a863689eff3945a195b4d1a943e8e9f9" localSheetId="4" hidden="1">SIMULATION!$I$5</definedName>
    <definedName name="CB_Block_00000000000000000000000000000000" localSheetId="3" hidden="1">"'7.0.0.0"</definedName>
    <definedName name="CB_Block_00000000000000000000000000000000" localSheetId="4" hidden="1">"'7.0.0.0"</definedName>
    <definedName name="CB_Block_00000000000000000000000000000001" localSheetId="3" hidden="1">"'637285036886636562"</definedName>
    <definedName name="CB_Block_00000000000000000000000000000001" localSheetId="4" hidden="1">"'637285036887096773"</definedName>
    <definedName name="CB_Block_00000000000000000000000000000003" localSheetId="3" hidden="1">"'11.1.3708.0"</definedName>
    <definedName name="CB_Block_00000000000000000000000000000003" localSheetId="4" hidden="1">"'11.1.3708.0"</definedName>
    <definedName name="CB_BlockExt_00000000000000000000000000000003" localSheetId="3" hidden="1">"'11.1.2.3.500"</definedName>
    <definedName name="CB_BlockExt_00000000000000000000000000000003" localSheetId="4" hidden="1">"'11.1.2.3.500"</definedName>
    <definedName name="CB_ca6110176e964acfaf495a92a2158489" localSheetId="4" hidden="1">SIMULATION!$I$10</definedName>
    <definedName name="CB_d7246fdd862745ef86a9b726777fac07" localSheetId="4" hidden="1">SIMULATION!$I$12</definedName>
    <definedName name="CB_e0d7d5fef550479d9b8fd13e924add98" localSheetId="4" hidden="1">SIMULATION!$I$16</definedName>
    <definedName name="CB_e7ff194dfae74720b74efef779fbfb42" localSheetId="4" hidden="1">SIMULATION!$J$19</definedName>
    <definedName name="CB_eec10c21ef2741b9a09fd2a4db5d9ad5" localSheetId="4" hidden="1">SIMULATION!$I$8</definedName>
    <definedName name="CBCR_0bb0574ad35a46c8add633a6c9459510" localSheetId="4" hidden="1">SIMULATION!$F$15</definedName>
    <definedName name="CBCR_14a747d57251453f99d52ea42407ecc6" localSheetId="4" hidden="1">SIMULATION!$E$3</definedName>
    <definedName name="CBCR_189df24a471a4bc380b632001f784366" localSheetId="4" hidden="1">SIMULATION!$F$8</definedName>
    <definedName name="CBCR_1b9c340166e24293a870b67788eb8f8e" localSheetId="4" hidden="1">SIMULATION!$D$15</definedName>
    <definedName name="CBCR_2605376e44c2413690133b756e80c44c" localSheetId="4" hidden="1">SIMULATION!$F$5</definedName>
    <definedName name="CBCR_29337460df474aeea0034ecefd5c7dbf" localSheetId="4" hidden="1">SIMULATION!$F$7</definedName>
    <definedName name="CBCR_2a2b26399aa2473b897f571034a9275e" localSheetId="4" hidden="1">SIMULATION!$D$8</definedName>
    <definedName name="CBCR_3735115912934a8996d3bd013f6664ca" localSheetId="4" hidden="1">SIMULATION!$E$8</definedName>
    <definedName name="CBCR_3c3174ae41dd425b913e9a8a15882410" localSheetId="4" hidden="1">SIMULATION!$F$9</definedName>
    <definedName name="CBCR_3f19bc8b45b147be9830a98203d42fe9" localSheetId="4" hidden="1">SIMULATION!$D$12</definedName>
    <definedName name="CBCR_3f8247fe5da0484596ca14c8dfde34e1" localSheetId="4" hidden="1">SIMULATION!$E$10</definedName>
    <definedName name="CBCR_526fd730df3343098364f0f90c2c9be8" localSheetId="4" hidden="1">SIMULATION!$E$7</definedName>
    <definedName name="CBCR_5dee6254757d4991b5773bd3c4643662" localSheetId="4" hidden="1">SIMULATION!$F$4</definedName>
    <definedName name="CBCR_76c14686c6e64e418576aea5a61a0658" localSheetId="4" hidden="1">SIMULATION!$D$10</definedName>
    <definedName name="CBCR_7793d4bb973a49ddbaeb4de741c04ec6" localSheetId="4" hidden="1">SIMULATION!$E$14</definedName>
    <definedName name="CBCR_80392bb0f8b4445390662f9478c0f16b" localSheetId="4" hidden="1">SIMULATION!$D$16</definedName>
    <definedName name="CBCR_886e91b4903f4334b3d89e654956ae73" localSheetId="4" hidden="1">SIMULATION!$F$10</definedName>
    <definedName name="CBCR_92f0a7b096ca43d48861f63724c07c24" localSheetId="4" hidden="1">SIMULATION!$D$9</definedName>
    <definedName name="CBCR_9795fcc814d64b80b76c061d39f14d13" localSheetId="4" hidden="1">SIMULATION!$D$6</definedName>
    <definedName name="CBCR_98f89c88094d46418778563c484b0822" localSheetId="4" hidden="1">SIMULATION!$D$14</definedName>
    <definedName name="CBCR_a2b4694fd52249709a5b09d1fde0dfef" localSheetId="4" hidden="1">SIMULATION!$F$14</definedName>
    <definedName name="CBCR_a37ca546da954831b8d8a626b73faea0" localSheetId="4" hidden="1">SIMULATION!$E$5</definedName>
    <definedName name="CBCR_a6faf438c4d743e1bfadf3dfc43d8e0e" localSheetId="4" hidden="1">SIMULATION!$E$11</definedName>
    <definedName name="CBCR_addcc3f6bb8b4bf6b5cf4a1b04e9e562" localSheetId="4" hidden="1">SIMULATION!$E$4</definedName>
    <definedName name="CBCR_b061be7a1b154efb8e3cfb874f7c32dd" localSheetId="4" hidden="1">SIMULATION!$E$15</definedName>
    <definedName name="CBCR_b28977b4205143bdb0bb58c52ae57159" localSheetId="4" hidden="1">SIMULATION!$E$12</definedName>
    <definedName name="CBCR_b82b1390f703409a86343a270d710bf0" localSheetId="4" hidden="1">SIMULATION!$F$3</definedName>
    <definedName name="CBCR_b8dda970f8544cd7b19e33f32a4d0d8d" localSheetId="4" hidden="1">SIMULATION!$E$6</definedName>
    <definedName name="CBCR_c77f1658c81145a38f164702609fcd68" localSheetId="4" hidden="1">SIMULATION!$E$9</definedName>
    <definedName name="CBCR_c8111507f1324808b975d4cc6be42140" localSheetId="4" hidden="1">SIMULATION!$F$16</definedName>
    <definedName name="CBCR_d6c4f33cd1f74873bb8870a55a4c7113" localSheetId="4" hidden="1">SIMULATION!$E$16</definedName>
    <definedName name="CBCR_d771a0bdd9214a1bad33651b01ab0ee8" localSheetId="4" hidden="1">SIMULATION!$D$4</definedName>
    <definedName name="CBCR_e05aa254524b4104a30fef821dfa9fac" localSheetId="4" hidden="1">SIMULATION!$F$12</definedName>
    <definedName name="CBCR_e53a3c8519954c0ca215631af6a8217a" localSheetId="4" hidden="1">SIMULATION!$D$3</definedName>
    <definedName name="CBCR_ecf1d754c01b4476a6988fe6f7e9f61f" localSheetId="4" hidden="1">SIMULATION!$D$5</definedName>
    <definedName name="CBCR_f1567f2d1bbd4e58a9ba27167b2338e8" localSheetId="4" hidden="1">SIMULATION!$F$11</definedName>
    <definedName name="CBCR_f45b17d9820a4fa3b17ae5675583a91b" localSheetId="4" hidden="1">SIMULATION!$D$7</definedName>
    <definedName name="CBCR_f99f32c4d4334bee8a0a0454990e7d45" localSheetId="4" hidden="1">SIMULATION!$F$6</definedName>
    <definedName name="CBCR_fc2a233799474ded85c4f90b36c06974" localSheetId="4" hidden="1">SIMULATION!$D$11</definedName>
    <definedName name="CBWorkbookPriority" localSheetId="3" hidden="1">-1273400592</definedName>
    <definedName name="CBx_2e4a97a3508347c2b4f5b68b3cc39fd6" localSheetId="3" hidden="1">"'CB_DATA_'!$A$1"</definedName>
    <definedName name="CBx_831cd8692be04d11aee5d46297a78370" localSheetId="3" hidden="1">"'SIMULATION'!$A$1"</definedName>
    <definedName name="CBx_f5829f6d4fd947dea4b3905ed18a5c92" localSheetId="3" hidden="1">"'Logon'!$A$1"</definedName>
    <definedName name="CBx_Sheet_Guid" localSheetId="3" hidden="1">"'2e4a97a3-5083-47c2-b4f5-b68b3cc39fd6"</definedName>
    <definedName name="CBx_Sheet_Guid" localSheetId="4" hidden="1">"'831cd869-2be0-4d11-aee5-d46297a78370"</definedName>
    <definedName name="CBx_SheetRef" localSheetId="3" hidden="1">CB_DATA_!$A$14</definedName>
    <definedName name="CBx_SheetRef" localSheetId="4" hidden="1">CB_DATA_!$B$14</definedName>
    <definedName name="CBx_StorageType" localSheetId="3" hidden="1">2</definedName>
    <definedName name="CBx_StorageType" localSheetId="4" hidden="1">2</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8" i="8" l="1"/>
  <c r="O7" i="8"/>
  <c r="K19" i="7"/>
  <c r="K18" i="7"/>
  <c r="H2" i="3" l="1"/>
  <c r="G3" i="3"/>
  <c r="G4" i="3"/>
  <c r="G5" i="3"/>
  <c r="G6" i="3"/>
  <c r="G7" i="3"/>
  <c r="G8" i="3"/>
  <c r="G9" i="3"/>
  <c r="G10" i="3"/>
  <c r="G11" i="3"/>
  <c r="G12" i="3"/>
  <c r="G2" i="3"/>
  <c r="P2" i="5"/>
  <c r="J3" i="4" l="1"/>
  <c r="H4" i="4" s="1"/>
  <c r="J4" i="4" s="1"/>
  <c r="H5" i="4" s="1"/>
  <c r="J5" i="4" s="1"/>
  <c r="H7" i="4" l="1"/>
  <c r="J7" i="4" s="1"/>
  <c r="H6" i="4"/>
  <c r="J6" i="4" s="1"/>
  <c r="H9" i="4" s="1"/>
  <c r="J9" i="4" s="1"/>
  <c r="H11" i="4"/>
  <c r="J11" i="4" s="1"/>
  <c r="C11" i="5"/>
  <c r="B11" i="5"/>
  <c r="A11" i="5"/>
  <c r="H10" i="4" l="1"/>
  <c r="J10" i="4" s="1"/>
  <c r="H15" i="4" s="1"/>
  <c r="J15" i="4" s="1"/>
  <c r="H8" i="4"/>
  <c r="J8" i="4" s="1"/>
  <c r="H12" i="4" s="1"/>
  <c r="J12" i="4" s="1"/>
  <c r="H3" i="3"/>
  <c r="H4" i="3"/>
  <c r="H5" i="3"/>
  <c r="H6" i="3"/>
  <c r="H7" i="3"/>
  <c r="H8" i="3"/>
  <c r="H9" i="3"/>
  <c r="H10" i="3"/>
  <c r="H11" i="3"/>
  <c r="H12" i="3"/>
  <c r="H14" i="3" l="1"/>
  <c r="H15" i="3" s="1"/>
  <c r="H14" i="4"/>
  <c r="J14" i="4" s="1"/>
  <c r="H13" i="4"/>
  <c r="J13" i="4" s="1"/>
  <c r="H16" i="4" l="1"/>
  <c r="J16" i="4" s="1"/>
  <c r="J19" i="4" s="1"/>
</calcChain>
</file>

<file path=xl/comments1.xml><?xml version="1.0" encoding="utf-8"?>
<comments xmlns="http://schemas.openxmlformats.org/spreadsheetml/2006/main">
  <authors>
    <author>hp</author>
  </authors>
  <commentList>
    <comment ref="I3" authorId="0">
      <text>
        <r>
          <rPr>
            <b/>
            <sz val="9"/>
            <color indexed="81"/>
            <rFont val="Tahoma"/>
            <family val="2"/>
          </rPr>
          <t>Assumption</t>
        </r>
        <r>
          <rPr>
            <sz val="9"/>
            <color indexed="81"/>
            <rFont val="Tahoma"/>
            <family val="2"/>
          </rPr>
          <t>: I3
  Triangular distribution
  Minimum = 1.00 (=D3)
  Likeliest = 2.00 (=E3)
  Maximum = 3.00 (=F3)</t>
        </r>
      </text>
    </comment>
    <comment ref="I4" authorId="0">
      <text>
        <r>
          <rPr>
            <b/>
            <sz val="9"/>
            <color indexed="81"/>
            <rFont val="Tahoma"/>
            <family val="2"/>
          </rPr>
          <t>Assumption</t>
        </r>
        <r>
          <rPr>
            <sz val="9"/>
            <color indexed="81"/>
            <rFont val="Tahoma"/>
            <family val="2"/>
          </rPr>
          <t>: I4
  Triangular distribution
  Minimum = 2.00 (=D4)
  Likeliest = 3.50 (=E4)
  Maximum = 8.00 (=F4)</t>
        </r>
      </text>
    </comment>
    <comment ref="I5" authorId="0">
      <text>
        <r>
          <rPr>
            <b/>
            <sz val="9"/>
            <color indexed="81"/>
            <rFont val="Tahoma"/>
            <family val="2"/>
          </rPr>
          <t>Assumption</t>
        </r>
        <r>
          <rPr>
            <sz val="9"/>
            <color indexed="81"/>
            <rFont val="Tahoma"/>
            <family val="2"/>
          </rPr>
          <t>: I5
  Triangular distribution
  Minimum = 6.00 (=D5)
  Likeliest = 9.00 (=E5)
  Maximum = 18.00 (=F5)</t>
        </r>
      </text>
    </comment>
    <comment ref="I6" authorId="0">
      <text>
        <r>
          <rPr>
            <b/>
            <sz val="9"/>
            <color indexed="81"/>
            <rFont val="Tahoma"/>
            <family val="2"/>
          </rPr>
          <t>Assumption</t>
        </r>
        <r>
          <rPr>
            <sz val="9"/>
            <color indexed="81"/>
            <rFont val="Tahoma"/>
            <family val="2"/>
          </rPr>
          <t>: I6
  Triangular distribution
  Minimum = 4.00 (=D6)
  Likeliest = 5.50 (=E6)
  Maximum = 10.00 (=F6)</t>
        </r>
      </text>
    </comment>
    <comment ref="I7" authorId="0">
      <text>
        <r>
          <rPr>
            <b/>
            <sz val="9"/>
            <color indexed="81"/>
            <rFont val="Tahoma"/>
            <family val="2"/>
          </rPr>
          <t>Assumption</t>
        </r>
        <r>
          <rPr>
            <sz val="9"/>
            <color indexed="81"/>
            <rFont val="Tahoma"/>
            <family val="2"/>
          </rPr>
          <t>: I7
  Triangular distribution
  Minimum = 1.00 (=D7)
  Likeliest = 4.50 (=E7)
  Maximum = 5.00 (=F7)</t>
        </r>
      </text>
    </comment>
    <comment ref="I8" authorId="0">
      <text>
        <r>
          <rPr>
            <b/>
            <sz val="9"/>
            <color indexed="81"/>
            <rFont val="Tahoma"/>
            <family val="2"/>
          </rPr>
          <t>Assumption</t>
        </r>
        <r>
          <rPr>
            <sz val="9"/>
            <color indexed="81"/>
            <rFont val="Tahoma"/>
            <family val="2"/>
          </rPr>
          <t>: I8
  Triangular distribution
  Minimum = 4.00 (=D8)
  Likeliest = 4.00 (=E8)
  Maximum = 10.00 (=F8)</t>
        </r>
      </text>
    </comment>
    <comment ref="I9" authorId="0">
      <text>
        <r>
          <rPr>
            <b/>
            <sz val="9"/>
            <color indexed="81"/>
            <rFont val="Tahoma"/>
            <family val="2"/>
          </rPr>
          <t>Assumption</t>
        </r>
        <r>
          <rPr>
            <sz val="9"/>
            <color indexed="81"/>
            <rFont val="Tahoma"/>
            <family val="2"/>
          </rPr>
          <t>: I9
  Triangular distribution
  Minimum = 5.00 (=D9)
  Likeliest = 6.50 (=E9)
  Maximum = 11.00 (=F9)</t>
        </r>
      </text>
    </comment>
    <comment ref="I10" authorId="0">
      <text>
        <r>
          <rPr>
            <b/>
            <sz val="9"/>
            <color indexed="81"/>
            <rFont val="Tahoma"/>
            <family val="2"/>
          </rPr>
          <t>Assumption</t>
        </r>
        <r>
          <rPr>
            <sz val="9"/>
            <color indexed="81"/>
            <rFont val="Tahoma"/>
            <family val="2"/>
          </rPr>
          <t>: I10
  Triangular distribution
  Minimum = 5.00 (=D10)
  Likeliest = 8.00 (=E10)
  Maximum = 17.00 (=F10)</t>
        </r>
      </text>
    </comment>
    <comment ref="I11" authorId="0">
      <text>
        <r>
          <rPr>
            <b/>
            <sz val="9"/>
            <color indexed="81"/>
            <rFont val="Tahoma"/>
            <family val="2"/>
          </rPr>
          <t>Assumption</t>
        </r>
        <r>
          <rPr>
            <sz val="9"/>
            <color indexed="81"/>
            <rFont val="Tahoma"/>
            <family val="2"/>
          </rPr>
          <t>: I11
  Triangular distribution
  Minimum = 3.00 (=D11)
  Likeliest = 7.50 (=E11)
  Maximum = 9.00 (=F11)</t>
        </r>
      </text>
    </comment>
    <comment ref="I12" authorId="0">
      <text>
        <r>
          <rPr>
            <b/>
            <sz val="9"/>
            <color indexed="81"/>
            <rFont val="Tahoma"/>
            <family val="2"/>
          </rPr>
          <t>Assumption</t>
        </r>
        <r>
          <rPr>
            <sz val="9"/>
            <color indexed="81"/>
            <rFont val="Tahoma"/>
            <family val="2"/>
          </rPr>
          <t>: I12
  Triangular distribution
  Minimum = 3.00 (=D12)
  Likeliest = 9.00 (=E12)
  Maximum = 9.00 (=F12)</t>
        </r>
      </text>
    </comment>
    <comment ref="I14" authorId="0">
      <text>
        <r>
          <rPr>
            <b/>
            <sz val="9"/>
            <color indexed="81"/>
            <rFont val="Tahoma"/>
            <family val="2"/>
          </rPr>
          <t>Assumption</t>
        </r>
        <r>
          <rPr>
            <sz val="9"/>
            <color indexed="81"/>
            <rFont val="Tahoma"/>
            <family val="2"/>
          </rPr>
          <t>: I14
  Triangular distribution
  Minimum = 1.00 (=D14)
  Likeliest = 5.50 (=E14)
  Maximum = 7.00 (=F14)</t>
        </r>
      </text>
    </comment>
    <comment ref="I15" authorId="0">
      <text>
        <r>
          <rPr>
            <b/>
            <sz val="9"/>
            <color indexed="81"/>
            <rFont val="Tahoma"/>
            <family val="2"/>
          </rPr>
          <t>Assumption</t>
        </r>
        <r>
          <rPr>
            <sz val="9"/>
            <color indexed="81"/>
            <rFont val="Tahoma"/>
            <family val="2"/>
          </rPr>
          <t>: I15
  Triangular distribution
  Minimum = 1.00 (=D15)
  Likeliest = 2.00 (=E15)
  Maximum = 3.00 (=F15)</t>
        </r>
      </text>
    </comment>
    <comment ref="I16" authorId="0">
      <text>
        <r>
          <rPr>
            <b/>
            <sz val="9"/>
            <color indexed="81"/>
            <rFont val="Tahoma"/>
            <family val="2"/>
          </rPr>
          <t>Assumption</t>
        </r>
        <r>
          <rPr>
            <sz val="9"/>
            <color indexed="81"/>
            <rFont val="Tahoma"/>
            <family val="2"/>
          </rPr>
          <t>: I16
  Triangular distribution
  Minimum = 5.00 (=D16)
  Likeliest = 5.50 (=E16)
  Maximum = 9.00 (=F16)</t>
        </r>
      </text>
    </comment>
    <comment ref="J19" authorId="0">
      <text>
        <r>
          <rPr>
            <b/>
            <sz val="9"/>
            <color indexed="81"/>
            <rFont val="Tahoma"/>
            <family val="2"/>
          </rPr>
          <t>Forecast</t>
        </r>
        <r>
          <rPr>
            <sz val="9"/>
            <color indexed="81"/>
            <rFont val="Tahoma"/>
            <family val="2"/>
          </rPr>
          <t>: PCT</t>
        </r>
      </text>
    </comment>
  </commentList>
</comments>
</file>

<file path=xl/sharedStrings.xml><?xml version="1.0" encoding="utf-8"?>
<sst xmlns="http://schemas.openxmlformats.org/spreadsheetml/2006/main" count="166" uniqueCount="83">
  <si>
    <t>O</t>
  </si>
  <si>
    <t>M</t>
  </si>
  <si>
    <t>P</t>
  </si>
  <si>
    <t>o</t>
  </si>
  <si>
    <t>m</t>
  </si>
  <si>
    <t>p</t>
  </si>
  <si>
    <t>H</t>
  </si>
  <si>
    <t>I</t>
  </si>
  <si>
    <t>J</t>
  </si>
  <si>
    <t>K</t>
  </si>
  <si>
    <t>L</t>
  </si>
  <si>
    <t>N</t>
  </si>
  <si>
    <t>Q</t>
  </si>
  <si>
    <t>R</t>
  </si>
  <si>
    <t>S</t>
  </si>
  <si>
    <t>U</t>
  </si>
  <si>
    <t>T</t>
  </si>
  <si>
    <t>V</t>
  </si>
  <si>
    <t>W</t>
  </si>
  <si>
    <t>X</t>
  </si>
  <si>
    <t>Variance</t>
  </si>
  <si>
    <t>Task</t>
  </si>
  <si>
    <t>A</t>
  </si>
  <si>
    <t>B</t>
  </si>
  <si>
    <t>C</t>
  </si>
  <si>
    <t>D</t>
  </si>
  <si>
    <t>E</t>
  </si>
  <si>
    <t>F</t>
  </si>
  <si>
    <t>G</t>
  </si>
  <si>
    <t>PRED</t>
  </si>
  <si>
    <t>C,G</t>
  </si>
  <si>
    <t>J,H,K</t>
  </si>
  <si>
    <t>D,O</t>
  </si>
  <si>
    <t>T,U</t>
  </si>
  <si>
    <t>V,S</t>
  </si>
  <si>
    <t>TE</t>
  </si>
  <si>
    <t>Var</t>
  </si>
  <si>
    <t>D,E,G,J</t>
  </si>
  <si>
    <t>TIME</t>
  </si>
  <si>
    <t>ESTIMATES</t>
  </si>
  <si>
    <t>Activity</t>
  </si>
  <si>
    <t>PREDECESSOR</t>
  </si>
  <si>
    <t>………..</t>
  </si>
  <si>
    <t>E,G</t>
  </si>
  <si>
    <t>F,I</t>
  </si>
  <si>
    <t>K,L</t>
  </si>
  <si>
    <t>Start time Activity time Finish time</t>
  </si>
  <si>
    <t>Crystal Ball Data</t>
  </si>
  <si>
    <t>Workbook Variables</t>
  </si>
  <si>
    <t>Last Var Column</t>
  </si>
  <si>
    <t xml:space="preserve">    Name:</t>
  </si>
  <si>
    <t xml:space="preserve">    Value:</t>
  </si>
  <si>
    <t>Worksheet Data</t>
  </si>
  <si>
    <t>Last Data Column Used</t>
  </si>
  <si>
    <t>Sheet Ref</t>
  </si>
  <si>
    <t>Sheet Guid</t>
  </si>
  <si>
    <t>Deleted sheet count</t>
  </si>
  <si>
    <t>Last row used</t>
  </si>
  <si>
    <t>Data blocks</t>
  </si>
  <si>
    <t>2e4a97a3-5083-47c2-b4f5-b68b3cc39fd6</t>
  </si>
  <si>
    <t>CB_Block_0</t>
  </si>
  <si>
    <t>㜸〱敤㕣㕢㙣ㅣ㔷ㄹ摥㌳摥㕤敦慣敤搸㡤搳㑢㑡㘹㑤㉦ㄴ敡攰挶㘹㐳㕢㈰〴㕦㥡㑢㜱㘲㌷㜶㔲㔰愹㌶攳摤㌳昱㈴㍢㌳敥捣慣ㄳ㤷㑡慤愰摣挴愵㔲戹㠸搲〲㔵㠵㤰㜸攰昶㔲㈸㈰㈴㈴㈴㄰㉡ㄲㄲㄷ〹㠹㠷㔲㔵昰〰㐲㤱㤰㔰ㅦ㉡挱昷㥤㤹搹㥤㔹㝢挷敥戶〵ㄷ昹㈴晢攷捣戹捤㌹攷扦㥥晦㍦㤳㥣挸攵㜲晦㐶攲扦㑣㜹㘶慥㥡㕦昵〳㘹㡦㑤戹昵扡慣〶㤶敢昸㘳ㄳ㥥㘷慣捥㔸㝥搰㠳〶挵㡡㠵㝡扦㔰昱慤〷㘴愹戲㈲㍤ㅦ㡤ち戹㕣愹愴㙢愸攷㈰晣つ挵て㍡㝢昵攷〱ㄶ愶㈶㘷ㄷ捦㘲搴昹挰昵攴㥥㤱㔳㘱摦〳攳攳㘳攳㘳户摣戶昷昶戱扤㝢㐶愶ㅡ昵愰攱挹〳㡥㙣〴㥥㔱摦㌳㌲搷㔸慣㕢搵昷换搵〵昷㥣㜴づ挸挵扤户㉣ㅡ户摥㍥㝥敢晥晤收ㅤ㜷摣摥㡦㔷攷㡥㑦㑤捥㜹搲昴㕦愳㌱ぢ㥣昲慤搳戲㙡㜱㙤㔲㝡㤶㜳㘶㙣㙡ㄲ㝦ㄳ昳挷搳㙤㘳昳㑢㔲〶㝣戵昴愴㔳㤵扥㡥㡥㝤昶㠴敦㌷散㘵㙥㥥㙥ㅦ挲㔲慢㠶ㅦㄴ散㈹㔹慦敢㜶㍣㙡挹㥥挵摥搵㡤搵㝥㝢㕥㍡扥ㄵ㔸㉢㔶戰㕡戴ㄷ㌰㔰㙤挰㍥改换ㄳ㠶㜳㐶ㅥ㌷㙣㔹戰て㌷慣㕡㍥㑣戹㥥ㅢ攳㈱㤲ㄳ㔳换ㅦ㥢昰敤愹㈵挳㔳㌳昲戹㌱ㄹ㙤て㜹搵㜴摢敢㍡㡦换愹慢㌷㜰捣ㅢ㍡户㐳捤㈹挳㙢戶ㅣ敤摣㌲㕡㝣㝡〶㌷㜷㙥㥦搸愳㜴㥦户㜷敥愳戶㌲摤㕡昴㐵昴慤㜶ㄴ㡢搱㡢〴扤〴㈵〲㈲㔰㉦ㄳ昴ㄱ昴〳㠸晣㍦挱㈵挹㡥慣搲㉡㠶㔶㔹搴㉡㔵慤㔲搳㉡㔲慢㤸㕡攵㡣㔶㔹搲㉡㤶㔶㌹慢㔵捥愱㑤㥣㑡扤扤㕡㤴捥扤晣挲扦㕥晣慤㝢昸㤹㙦㍦晢搳㍦㝣敢散戱晥ㅤ㘸㜴㜷㌴愹㘹捦㌸て㔲㙢㔱昱扥戱扤晣戳㌱㔷㠰㈹捣晤收㙤收昸㜸㙤晦㕥攳ㄶ愳挰㘵㘵㈰㍦㐵㈸㐳㘸摢㙦摥㘳㌹㌵昷扣挲摤㔵㤳㠶㉦㕢ㅢ㌷ㅡ搵㑤扡つ愷收扦㘹晤捡昹挰〸攴㤵敤㜵慤㐱搶㜴㥢〷㕢㐹㕦扤敦敡昶㙥愷㡣㝡㐳㑥㕣戰挲敡㌷户㔵摢㜳㥥扢搸戹昶㤰㈷敦㙦搶慥㤹搱〴㠴摡㡡ㅡ㝢捤㉡挳慡㜰㕥㈳㔳㑢慥㉦ㅤ㌵扤㔱㝢捥慡㥥㤳摥扣愴㐸㤴㌵戵搴㑢㔹ㄵ㜱晤攸慣㠳㠵㠲㕢㙢搷㈶㑢捤㍢㉦〴㘰㘶㔹挳㝣㤷愵ㄷ慣㉥ㄸ㡢㜵㜹㔹慡㐹昸㑥㔴散㑥ㄵㅦ㜲慢つ㝦捡㜵〲捦慤愷㙢㈶㙡㉢〶㈴㑤敤㤸㕢㤳昹㝣㑥〹〵〸摣㥥ㅥ㈱㜲㌷㜵收〵㠵㠸〴㡡挹挸㔷愴挹㙥散〴㔶㠷㔵搴㈵㘹㔲扢㝥㠳挱㌸㕦㈵㘳㌲㌸㌰戱㈶敡て扥昴㙤ㅢっ摢挴摣敢摢㔸搳㠶愳搵摦戹㈲㥤攰㠸攱搴敡搲换搴㝥㠲㌳搲〷〱ちㄷ㈱㄰㍡敥ㅥ㔵㥤戸㈰㔶ぢ攷慤㕡戰㔴㕣㤲搶㤹愵〰㘵搰㤰愵ㄲ户㜶㑤搲㉦㐱㤱扥㤳㘰ㄸ愰㕣捥ㄵ㜷戱㔱戱㡣㤴㉢㔰㍡㘵昰㜲㑡㤰戳㕦㡡㤷晢捤㐳㔶㍤㤰愱㔰ㅥ㌴㠱㤱㔰慢㈹昴つ㤰㐴㍤愳ㅡ㉡㡣㕤收ㄴ愸搴戰㥣㘰戵挵户㙢戸㈴㈴愲㙤㔹戰攵㘴〱㐵㐱㕡ㅥ㘴昰ㅡ㠸愶㑤ㅡ㘴㌷㑥㄰ㄱ搹㈰㐳戳㘳攴㌴㤱戱㝤㠶㡣㐰晢㈴ㄱ戲昵摥捥㌲㠲挴扥㤶㐸搹愹㈳㍦㙥㑢戳昵㙣昹㔰㥡㕤㡡㡤搳㉦㈳戸㥣攰ち㠲摤〰攲㉦㤰㜰㤴㜲挸愷㤳晥㈶㍣敢㔷ㄱ扣ㄹ〰昲㐹愷捣㠹㐴ㄵ㙤愸捤搸㤱㙣㌷〰㍢㔹ㄹ挵愱㈸愲㘵摣戴㌳〷㙣㠵攸挸敡摣ㅡ扡㌶慦㜴散㕢㍢搳㘶㜲㌹愴挸㡣愶挹戵㙥搰㌴戹ㄱ㙣摡愵摥扡〶㕤昵ㄱ㠲户〰㤴昵㙢〹愱㕣㘸昰㙥捥愲愷㐹昹㠶㌰㡢㐲㘳愸㑢〵ㅦㄱ㌲㡦〰ㄹ㐲㙥捤昱㘵摢㠶愶㌹㌸㙡扥攱㙤攸㍤㥤昹㍢㐲㝡㥢摥摣搶㍢昴ㄷ扤㐲㉢晡㍡戰㤷昸㔳㐷ㅤ㜳〳慡昵户ㄲ摣〸搰愶㘳㜸晡㝥愵㥥〲㘵ㄶ摢〹捣敤愴搷㐵㔹戹ぢ慢换㔲㘹愰㝥㜳挱昰捥挸〰ㅥ㡣愳搳戰㠵㕤捦㤳㜵ㅣ㙡㙢慡㠰攷㤷换搳㠵晥㈱捦戵㔹扥㙤㈳晢㙦〸挵㤰捦㙢㍤戹㌶ㅢ㌹挳搶㑣昸㥣ㄲ㤴㐳ㅤ㝣㑢㘷㈱㤱攸㤴㈶㉦昶换㍥㕦㙥㑢㤲㉥㈴挹摢戱慤晡㑤〰㤰ㄲ攲昷ㅤ㈵捡ㅥ㌶㝢㠷㙡㤶戶㔸改攱换㌸㥤戴昹㄰搷挸㤱扥搰㘱㍢〹晦㠱㍦㘰捦㕢㜶㔳㔸昴搹㜳搲慢挲户㘰搵㘵㌹㜴换㔲搴㙣换㡡㌷㠸慣攸改㔹㜳㥥捥昰慦㈹㍡㘹㤳ㄲ㤹摣㥥㔹㤹㜱ㄶ㙦ㄱㄵ摤㤰ㄴ㉡ㄹ慥愱愶〴㈲攵戱敤戶㠸改㐲挴摣㡣㡤搳昷ㄲ㡣ㄳ散〳㈸晣ㅡ㤲㘶戳ㅢ捦㜰㔸敦ち㕤摡㤵㑡慥㐴㌴㈸ㄷ攱㜳ㅤ㠵搵㝥扥收㥤〴户〱戴㤹㍦㜴㐰㘶㄰愲㐲㜹㠲㄰㔵ㄸ挳㍣㘵挹昳愴㠱ㅤ㈶〲㑢㔳つ㍦㜰㙤㐶㤶〶捣㘹昷戸ㅢ㑣㕢晥㌲㈲㔱挳㘶㤴戹㘷㐹㍡愰㉥て戶㑦㕢㤹扢扣㉣㙢扡㌹敦㌶㈰摡㡥㑥㙦㠵㠳㌹戶〳戶愴㍡㥢㙢〲愹扢昳㌱㠶㄰搸㘹攵㙦愵㌷㜶㔳摥㙦ㅥ晡〶㕢㍢扡㘰〵㜵搹㘷㠶㑣挷㝣挹挴㉥㈲㜲㔰敢㌵ㄷ㤶㍣㈹愷〷捣挳㥥㔵慢㕢㡥㈴㌲㘰㘳㌲㔸㌷㈳捦㈰㑡㌰攷㌲〶攸㍡〳收㠲㘷㌸晥戲挱㠰攲敡捥搴㤳ち㡢ㄴ捣㐹换昱昱ㅡ㠵㐵收〷捤昹㈵昷㍣㈲戶つ摢㌹㙣㉣晢㕢〲㉢㈴晡㌰㈹搴〸㑤㘸㥡㈸㘹愵㙥昱挳〳㜹㉥㐷摥换ㄳ㈸㕣攵ち昴㤹㘷㘸㙦摡昵㔱㡣㠶㜶㍡攷搴㡦攸㔱戳戰㈷㔳ち㤳㔳昵㍢搸攷㕤〰㜷ㅤ㍥㜹戴ㄵ㤹㝢㔵㌱敢〲扤晣ㄹ㌲㕥㤱㐵㌳㄰㐲ㅦ摤㡥㤰㔴㔸㐶捡〱〷〲攳㝣㙡㈷扦戲愹摡㤰晡㜶戴戲㠷㄰㐹敡㌷㘷㡣㐵㔹㐷㍣摡㌶㠲ㅤ攱〳捤㔸摢愸晢㔱摤㤴㙢摢〶㐹㡢㘴㌹㕦㌵㐸挱ㄳ㡤挰㍤㘶㌹扡〹愰攸㉦㉡㌲㉥愰挸戸愰㡡晡捤ㄳっつ慡㍣挷㜲捦ㄸ㥥ㄵ㉣搹㔶戵挴〷㠶敦戶〴㑤㠲挹㈹㜹攳ㄴ换㡣㤱㌶㙢晥㈴㑣㌶㝦っ攸ㅥ㠳ㅣ攵搶ㄱ晤愰㕣㑤ㄴ昱㐷㜴改㔸㠲㠰㔱㥥㔲晤㍤ㄸ慤愰㙥㐷㐰攴愸㜴㌱扥㠳㜱昱㈱㤴㠴㐲㠸㔸捦㈰ㄱ㜸〵ㄳ㐲㥥㉥敥愲㜹搲戱〲㘰㡦ㄸ㍢㘴〵搳㍥㔰づ㠰慣㍡摥㕥愹戰㥡攸㌴摡搴ち搷慣慤㑡愹㠹慢搷搶㈷昵挶昵敢㔴㠷ㅡ㈵愱㐸㌶㙡愴㌴换㍡㜳摣㑡慡㐶㈸挵ㅤ㙢ㅢ㤱攵㌶㙤敤㍢愵挸慢㔰㑣㡡㘶㜲晡㝢ㄵ愱㈰搰ㅢ改㈸晡散戳挹㈳ㄱ戱愱つ㔰愶㥥ち换〶愲㤰攰㔱㕣㍢愹挹㜲昴〴晥摥ㄱ㘵㘷ㅢ㐱慡挶戸㌰ㅣ搵㑣搴敢戳づ慣㠴慡攱搵戶〸㑢㘳㙤愱㠶㔱摣搹慤昶て户㌷挱㠸ㄱㅢ㌲㉣㤲攱〷〶ㅢ㠲戹ㄲㄱ㔵㕡㘷〳摣敡㘶㜱㠹㑦挷愴攱㈸っ捣〷戵㘹戹愲捣戰㤶㈵㍦慣㍡㌴㑦㡢㑡㡥敡收挴愲て㤵ㅥ㔰㡥㐷㌹挵攰扡㜹㠲㙥㈹㕣㘲㠰搸㡤㜲㜳搵〰愱摤收〰㍣ㄹ㙣ㅤ散㘰㐷挲搰〹慤㌳㑡搰㘲〶攱愶ㄷ㐱摥改ㄲ愳㄰愴愶㑡晦㌸㈸扥昲㌸搳户づ收攲㑣挴㐴っ㜷㘵㔸て㐰㙥㌲㌲㐹㉥ㅡ㡥〳收愱㘴㔳㐲慢㍦㉥愳㠹㌱㐰㤳捦ぢ㜰㡢㠷戱慣㐱戲㑤ㅤ昷摣〲ぢ摡戴扥扡挳㍣敡㔴敢㡤㥡㔴慡㌸㤶搵㑡㈳㙦〹㝣愹㉢㠰㈱㌷㘵散㑢戴㈹㐷㜱㤴攲㤲㠹愴敥敤㙥晤㈰扡㉢㈱㠷㌱㐲搵挷〰㘴㠶㕢㑥〵挴搶摣㔳愰㝤戸戳㜵㠱㐱㕤㥥㠳㐸㕢㔳㐴㔹㌶㠳晢㜸捤㈸戲攲戶㐴戳ㄹ㜷挶愵捤㥥㈸㍡㘲㠵㐵㕢〲㐷㔸㘷㈸昰㡡㐵ㄸ㈳㕤㜲〷〷挹㕤㡣愲扢ㄷㅦ㔲㡦戹㡢㐰㠵挲㠰㘰㡣㤷愷愰ㅣ㜶ㄵ㡣㐴㠳㕢㙢㔹摤㠲搱㕦㕡摥晡〴㠰㘰ㄸ㤸〶㉤㕡㠶〶捥ㄴ昲ㅢㅢ㌸搷愰㔵㐶㠴㌴ㄹ㑣㘵㡣㜲ㄸづ㝢㈰つ摣挴㠳昴㠲ぢ㈵ㄴ散㔲ㄷ挳攲扢㠹愳㌶㡥㐰慥㜷㔹㕢攱㥣ㄱ攰晡㡢戳扢慤㜸愲㔶愳戹ぢ晦摣㤶挰㉡慥㙥㠴收攸慥戶㑢㔹㙡㑤戴敦慥㙢慢㠸㉥ぢ敥㥢ㅥ㍢㘲〴搵愵昹㘰㌵扣戸搵㉤㐹ㄴ㝥〲㝦挴扡㙦愷捤㥣㜷㜸ㄱ㜵㠵㝢㕦㍥攷戸攷ㅤ㌵慦㠲捦㕢㝦愰㄰㕣愱散攵㈴换戹㝦攳㡦㑡㕡慥昰㘳㡣戸㤹㘹㜳㠰㤶㠳㠴攳愸㝢㤷愱㌴ㄸ挱㘳〶㥤挰㜶㙦摥ㅡ㈰㥤散㙡愳ㄳ㈵〸戶〹挵㌹昳㥡ㄱ㡡昸ㄱ搰㑡㘲〹㡦攴搸昳㙦㠲昵挵戳㈸㈱挲㜹戵㈳ㄲ攴㙦挹㐶㥤ㄲ攴搱ㄵて昶晡晦挱㔲捣捤敢戲搳㝦㠱㤹挵て摢㔱㜴㌵㔱昴㠳〸㐵扣㔰ㄸ愲㐸昰ㅡ㠸攲摦扢㤰㠹㔳㠱攱搹㔷ㄴ〸攷㥡戶て愰慦晢㠵摦晦攱〱㜴㈶㈲づ㐵㌷〸戵摤㠰攷愶㠹搰戳挶㐴㘰昰㕥㤹〸挷㤰ㄱ㡣攲㠷㈶㐲攴〳㤹㐵挱挶㈶〲㘳㝢ㄹ㠶㘰㈲搴㥡㜰㙢昰〴㜶㤹㑤晦搸ㄱ㕣扣㤵㍥攲昹㔰㕡晥ㄴ㍣㔲㤷慦㉤㥥㌳㍣挳摥慤捡て㝢ㄲ捡捣㕢挰㑤㙥搵㠵㍤慥㕣户㐶㜵㕡挷㔷ㄱ㝢搹户晤㈹㥢扢扦づ㑣㠵㈹㜴摦㡢㤲㈸扥ち㑦㠹攰戹㈱昷攱㕤摦㌹晣攷〷ㅥ㌹挸摢㙡ㄱ慤ㄶ㙥㐲扥㥢㤰㍤敤〹〴㜵ㄳㄷ㐵㉥攵㠷㌹挷昰㠹㤲戵㕣㤷㤳㠶愷慣㈰㕦户攳㙣㐸㜸〹挲っ㠹㙦㉢㤸㤸戸昷㄰㥡㤸㘳㙤敥㑥昵㘱㤳㜲ㄱ㡥㈵㈶慥㝣㝡㜱搸㔰㜴㔴㘴㕤㕡㥢㠵敦㐱ㄵ扤挲㠹愴慤㐴㥥㍡㤹㠴昸㙥扢慥摢㑦㕤ㄷㅥ㘴ㄸ昶㡦愵ㄴ攲て愴㤰攴㐱㠶ㄷ〲㤴㤴㍡㠱㑣攱㘶㠰㡣挸㕡㝢㠸㤷晥㠰㙤㈱㈰㥢㤷晥扡晣㠸〵扢〸㉣挶扥昸㙥㑦戴戴㐵㘳搵挴㔰慤戲㘹收㤱㔱㠷ㄷㄶ㡣挷愵㈹㑢㘷ㅦ㑡㌷敤㡥攲㑢〶散㌰昰ㄶ㌲㜶挱愶慦慤㙣摦改㌴㜰昳〳㝡愶愸ㄴ㠶戳㤳挵㌸㤰慡ㄸ㕤搸戴ㅣㄶㄱづ㠶搹㘶愷扥愸ち㍡换搹㡤㔳㈹㠲㝦晣㔲㠸昵愳慤愱㉦㙤慦愱㡥㜳㝡戱㐰晥㘰㝦㕤㥤挱搸㜸㉢㌹〶ㄲ㜶㔳慤㑡攱昵昰㤳攸挲㐵攷㠴摥捡慡㘷戱ㅦ晦挴㥣搵愳慤搱晦㡣㕥㉢捥㍡挵摥っ㘳愷昴晦〷㔰戰愱晥ㄷ㡣扤㈹㐴㝥㌰捡昰愱挰昸挹㠶㈱ㅢ敥〸㍣摢〸摥愸㠳戱慥戲っ㜹㠷戹㜹㝣扣ㅡ㔶㉢〹づ扦㔷扥晤㙡㐴戳㉦㙤摢扥㡥〲㤰戱愱挲㌷㈱㠲㍡昶㑦换㉤㡥挶㔴扣ㄷ㘰搷㌱慢敡戹扥㙢〶㈳昳〸晡㡥昰摢㌳ㄳ㌶捦㠴昸㐶扢㔰扢づ㍢搱㝦ㅦ晡ㅣ㥦㠵挰㍥㉥㠳搷㉡ㄶ挹挸挲收㈲ㄹ㍣㌶っ㈵挲㑢搴づ晥㈵收摤つ愳㡥㑦㔷㘷攱敢っ㔸戴㈵㤴㕤攸㜱㙥扦愱挱慤挳ㅤ慤昷挳ㅦ㈴敢㘳〸㡥愹㈵摣㝢ㅦ昷戵㝤て搲㙤愳戵昹㙣搹㥤捦慤㕣㜸ㅡ㌸摤摣㕢搲㈴挳㜷昲㡢攴戲㕥㈱挴愵㝤㌸敡戲ㅣ搷㙤づ㕡㡥㌶っ㍡㡦㍥攸愶㈳㙣戴づ昷搹㈶愲摦愷搱㔵㑣㄰攰愷ㅢ㔱㠶て㠲㕥㍥戲愲昸ㅡ㤶㐵〶㐰㍥㔷慣〲㜴愶敡㈷搷愳敡愱㔸㈰ぢ㥥㌱㐸㡥㘵昱〴ㅡ㜲扢挲㘵㠳㈵戸㙣愱捥ㄲ挸敢㜱て攴㜳㠲㘷〹㌵㤱㉦愳㐳㜳㈲ㄶ㑡㍢㑦攴㑢敢㑤㐴搰ち㔰ぢ㑤㡥㍦ㄴ㙢ㄱ扤㡥㙡摤㈶㜰〸㕣㠰㐱㡡㐵捡㥡㘲ㄸ㕡㜸㤶㤸㐱晡㑤昴敦昳〷㝦晤ㅣ搳摦てち㈵〸㔱㤵㥥㍣〵愱㥡晣愳挹挹㝢㈸敤㍣昹捦慥㌷昹㈱捡㐸捥㐴て〰〶㝡㐴〵晦愸挵㌴㤰攱㍥昲㈷㑥ㄳ攰㤷㥡挵㤰㠱ㄲ搵昷㍣㌲攸换つ㔷慤㉥㈰ㄳ昷㉤㜰晤ㄹㅦ昷㈸晢㠸ㄷ㈱改换㈹㠶捥搸㘲愸ㄵ㑢㜶攴㠵摤ㄲ戲〱㑢攲搷戲ㅤ㐵㝡戱换〸扦昸㐴㡣㤸㈳㐷攲㉦愷戴㈸收〴挲〸㉤㔲搲て㌷㔲㝣㍣㙥晣晤㘷㕡㉥㔳㔴㈰㠱㝡挲挶愴㌳搵昸㘳㜱攳㝤昸㉡㑢戵挹昱〶〱搳昳㜱㘳搲愳㙡晣㐸摣昸㙦晢㜶㌷ㅢ挷㜴ㄸ㡥㕣㈰㤱㘴搸扡捡晡㑦㝣愱㍤㠸收〵㤳晡戳捦っ㡢㈹㌹㔵攸戸慥㌴㘸㍦㉥㠳㜸昸㐶㝡〶㜷㥢㜰〵〴㐲㌶晣慦ㄲ㡥攲捥搳戴ㄱㄸ昸〴㝡〵挱㘶㑦㔷㑦散㕣㌴㘷㍤ㄴ昴㥡㐷㝤㥣愹㙡㕢㡡㐴㘰づ攴挳晤摤挰㈹㥦㘱㍡戶昶㈳づ㤲㘹扣㐳搲㥤昲㔰㠱㤵扣昸㐸㡣搹摣挳㉤㥡搱ㅦ〲㜲㈰ㅤ〱㤹搱ㅦ〶っ〳㌱扣慤㥣ㅢ㈲晦㉢收晥〸㉢㍥㑡昰〸㐰㔹㤰搹㐹〷挵㡦〱っ挶晦㔱挵挸㡡昲㤷㘸攲㠱昸㘵㐹㌲搲㍦挱づ㥦〴攸㠱晢㔶㐴㐴㔸搶㍦㠵㤲攴㑢㈹㌸搴㑢㍦捤㡡捦㄰㝣ㄶ愰㕣攰㘴㌷扤㙢㕣㔳㤷㥡敢㜳攸㉡ㅥ㈶挰㑦㝦㌴捡昰愱挰㝤㜸㜷㘷㕢㤹㐷攱昸挳㝥㘸搲搴ㄷ晣㜷攲㡢晣㔵㉥扡〷晦㈱㐹㐱ㄹ昶㜹敤㕤摤㡤㐵㈶愰㑤慥㝥换搸散㔷㌱づ搷搵㡡愰㜰㐴㉡㤵㤲㔶ㄴ挴㌷ㄷ㉣㕣扣㠱㙦㌹愰㉡㠴㈰つ愸ち㈷慡㌸㠸〲晤昳㙣㑡ㅣㄳ㑦晡ㄷ昸㐴搴慡㑤晣㘲㤴攱㠳㈰㕥㔵昷戳㔱昷昸㠵挴戵慡戰摡㕥㐸晣慢㡡愵攴ぢㅦ攷㘰ち㔹挸愴戵ㄲ㤱愶㘸攸〹㘴〶㝡〶㌹户㝢昰搳㉥㠸敡改摡改搳㉦つ收㐷慥捣㝦攰㝤晤㡦㍦晦慢ㄷㅥ晢摤㠷づ晣昵攵㈷㥦晣摤㡢㡦㍤昷昲㑦ㄶて晣攲改愷㝦㝥搷搷㥦㝢㘱愷昹㤴昶捣㑢㌳㑦㍤㌸㝥敥挱晢捤㤳㌷ㅤ㝥昰㠳㘷敦ㅥ㥦扢㘴戴愷愷户昷挶攱㕦㕥昱戶愱㠷敦晦愱昸搹ㅦ㉦㜷㠴㕡㉥㕥㤰㥥〶㤷慤愶昱㔵㘴㌰つ捥昸㜵㥤〶㤷慢㌶㙡㌱摡愸㐹ㄴ㤴攰搳攰〴㔴㠵㤱慥攸晢て慢ㅤ戶㈵</t>
  </si>
  <si>
    <t>Decisioneering:7.0.0.0</t>
  </si>
  <si>
    <t>831cd869-2be0-4d11-aee5-d46297a78370</t>
  </si>
  <si>
    <t>CB_Block_7.0.0.0:1</t>
  </si>
  <si>
    <t>f5829f6d-4fd9-47de-a4b3-905ed18a5c92</t>
  </si>
  <si>
    <t>var</t>
  </si>
  <si>
    <t>ϭ</t>
  </si>
  <si>
    <t>Predecessor</t>
  </si>
  <si>
    <t>2,5</t>
  </si>
  <si>
    <t>6,7,8</t>
  </si>
  <si>
    <t>6,7,8,9</t>
  </si>
  <si>
    <t>12,15</t>
  </si>
  <si>
    <t>㜸〱敤㕣㕢㙣ㅣ㔷ㄹ摥㌳摥㕤敦慣敤搸㡤搳㑢摡搲ㅡ㝡愳㜵㜰攳戴愱ㄷ〸挱㤷收搲㍡戱ㅢ㍢㈹〸慡捤㜸昷㑣㍣捤捥㡣㍢㌳敢挴愵搰慡戴ㄴ挴㑤攲㈶ち〵慡ち㔵攲㠵㡢㠴捡昵〵㠴〴㐲慤挴㐳㜹㐰攲愱㈰〴て㈰ㄴ〹ㅥ晡㠰〴摦㜷㘶㘶㜷㘶敤ㅤ扢摢ㄶ㕣攴㤳散㥦㌳攷㌶攷㥣晦㝡晥晦㑣㜲㈲㤷换晤ㅢ㠹晦㌲攵㤹戹㜲㝥搵て愴㍤㌶攵搶敢戲ㅡ㔸慥攳㡦㑤㜸㥥戱㍡㘳昹㐱てㅡㄴ㉢ㄶ敡晤㐲挵户ㅥ㤲愵捡㡡昴㝣㌴㉡攴㜲愵㤲慥愱㥥㠳昰㌷ㄴ㍦攸散搵㥦〷㔸㤸㥡㥣㕤㝣〰愳捥〷慥㈷昷㡣㥣ち晢ㅥㄸㅦㅦㅢㅦ扢攵戶扤户㡦敤摤㌳㌲搵愸〷つ㑦ㅥ㜰㘴㈳昰㡣晡㥥㤱戹挶㘲摤慡摥㈳㔷ㄷ摣戳搲㌹㈰ㄷ昷摥戲㘸摣㝡晢昸慤晢昷㥢㜷摣㜱㝢㍦㕥㥤㍢㍥㌵㌹攷㐹搳㝦㥤挶㉣㜰捡户㑥换慡挵戵㐹改㔹捥㤹戱愹㐹晣㑤捣ㅦ㑦户㡤捤㉦㐹ㄹ昰搵搲㤳㑥㔵晡㍡㍡昶搹ㄳ扥摦戰㤷戹㜹扡㝤〸㑢慤ㅡ㝥㔰戰愷㘴扤慥摢昱愸㈵㝢ㄶ㝢㔷㌷㔶晢敤㜹改昸㔶㘰慤㔸挱㙡搱㕥挰㐰戵〱晢愴㉦㑦ㄸ捥ㄹ㜹摣戰㘵挱㍥摣戰㙡昹㌰攵㝡㙥㠸㠷㐸㑥㑣㉤㝦㙣挲户愷㤶っ㑦捤挸攷挶㘴戴㍤攴㔵搳㙤慦改㍣㉥愷慥摥挰㌱慦敢摣づ㌵愷っ慦搹㜲戴㜳换㘸昱改ㄹ摣摣戹㝤㘲㡦搲㝤㙥散摣㐷㙤㘵扡戵攸㡢攸㕢敤㈸ㄶ愳ㄷ〹㝡〹㑡〴㐴愰㕥㈶攸㈳攸〷㄰昹㝦㠰㑢㤲ㅤ㔹愵㔵っ慤戲愸㔵慡㕡愵愶㔵愴㔶㌱戵捡ㄹ慤戲愴㔵㉣慤昲㠰㔶㌹㡢㌶㜱㉡昵昶㙡㔱㝡挹ㄷ晤摦晦搲捦愷㥥扦晥㕤ㅦ㔹昹昸㍦㍦摣扦〳㡤敥㡤㈶㌵敤ㄹ攷㐰㙡㉤㉡摥㌷戶㤷㝦㌶收ち㌰㠵戹摦扣捤ㅣㅦ慦敤摦㙢摣㘲ㄴ戸慣っ攴愷〸㘵〸㙤晢捤晢㉣愷收㥥㔳戸扢㜲搲昰㘵㙢攳㐶愳扡㐹户攱搴晣㉢搶慦㥣て㡣㐰㕥摥㕥搷ㅡ㘴㑤户㜹戰㤵昴搵晢慥㙡敦㜶捡愸㌷攴挴㜹㉢慣㝥㑢㕢戵㍤攷戹㡢㥤㙢て㜹昲挱㘶敤㥡ㄹ㑤㐰愸慤愸戱搷慣㌲慣ち攷㌵㌲戵攴晡搲㔱搳ㅢ戵攷慣敡㔹改捤㑢㡡㐴㔹㔳㑢扤㤸㔵ㄱ搷㡦捥㍡㔸㈸戸戵昶戶㘴愹㜹搷昹〰捣㉣㙢㤸敦戲昴㠲搵〵㘳戱㉥㉦㐹㌵〹摦㠹㡡摤愹攲㐳㙥戵攱㑦戹㑥攰戹昵㜴捤㐴㙤挵㠰愴愹ㅤ㜳㙢㌲㥦捦㈹愱〰㠱摢搳㈳㐴敥愶捥扣愰㄰㤱㐰㌱ㄹ昹戲㌴搹㡤㥤挰敡戰㡡扡㈴㑤㙡搷㙥㌰ㄸ攷慢㘴㑣〶〷㈶搶㐴晤挱㤷扥㝤㠳㘱㥢㤸㝢㘳ㅢ㙢摡㜰戴晡扢㔶愴ㄳㅣ㌱㥣㕡㕤㝡㤹摡㑦㜰㐶晡㈰㐰攱〲〴㐲挷摤愳慡ㄳ攷挵㙡攱㥣㔵ぢ㤶㡡㑢搲㍡戳ㄴ愰っㅡ戲㔴攲搶慥㐹晡㐵㈸搲㜷ㄲっ〳㤴换戹攲㉥㌶㉡㤶㤱㜲〵㑡愷っ㕥㑥〹㜲昶㑢昱㜲扦㜹挸慡〷㌲ㄴ捡㠳㈶㌰ㄲ㙡㌵㠵扥〱㤲愸㘷㔴㐳㠵戱换㥣〲㤵ㅡ㤶ㄳ慣戶昸㜶つ㤷㠴㐴戴㉤ぢ戶㥣㉣愰㈸㐸换㠳っ㕥〳搱戴㐹㠳散挶〹㈲㈲ㅢ㘴㘸㜶㡣㥣㈶㌲戶捦㤰ㄱ㘸㥦㈴㐲戶摥摢㔹㐶㤰搸搷ㄲ㈹㍢㜵攴挷㙤㘹戶㥥㉤ㅦ㑡戳㡢戱㜱晡㈵〴㤷ㄲ㕣㐶戰ㅢ㐰晣ㄹㄲ㡥㔲づ昹㜴搲慦挰戳㝥㈵挱㕢〰㈰㥦㜴捡㥣㐸㔴搱㠶摡㡣ㅤ挹㜶〳戰㤳㤵㔱ㅣ㡡㈲㕡挶㑤㍢㜳挰㔶㠸㡥慣捥慤愱㙢昳㑡挷㕥摦㤹㌶㤳换㈱㐵㘶㌴㑤慥㜵㠳愶挹㡤㘰搳㉥昵搶搵攸慡㡦㄰扣ㄵ愰慣扦㡤㄰捡㠵〶敦收㉣㝡㥡㤴㙦ち戳㈸㌴㠶扡㔴昰ㄱ㈱昳〸㤰㈱攴搶ㅣ㕦戶㙤㘸㥡㠳愳收㥢摥㠶摥搳㤹扦㈳愴户改捤㙤扤㐳㝦搱慢戴愲慦〱㝢㠹摦㜷搴㌱搷愱㕡扦㥥攰〶㠰㌶ㅤ挳搳昷慢昵ㄴ㈸戳搸㑥㘰㙥㈷扤㉥捡捡㕤㔸㕤㤶㑡〳昵㥢ぢ㠶㜷㐶〶昰㘰ㅣ㥤㠶㉤散㝡㥥慣攳㔰㕢㔳〵㍣扦㕣㥡㉥昴て㜹慥捤昲㙤ㅢ搹㝦㔳㈸㠶㝣㕥敢挹戵搹挸ㄹ戶㘶挲攷㤴愰ㅣ敡攰㕢㍡ぢ㠹㐴愷㌴㜹戱㕦昶昹㜲㕢㤲㜴㈱㐹㙥挴戶敡㌷〱㐰㑡㠸摦㜶㤴㈸㝢搸散ㅤ慡㔹摡㘲愵㠷㉦攳㜴搲收㐳㕣㈳㐷晡㐲㠷敤㈴晣〷晥㠰㍤㙦搹㑤㘱搱㘷捦㐹慦ち摦㠲㔵㤷攵搰㉤㑢㔱戳㉤㉢摥㈴戲愲愷㘷捤㜹㍡挳扦愶攸愴㑤㑡㘴㜲㝢㘶㘵挶㔹扣㐵㔴㜴㐳㔲愸㘴戸㠶㥡ㄲ㠸㤴挷戶摢㈲愶ぢㄱ㜳㌳㌶㑥摦㑢㌰㑥戰て愰昰㈲㈴捤㘶㌷㥥攱戰摥ㄵ扡戴㉢㤵㕣㠹㘸㔰㉥挲ㄷ㍡ち慢晤㝣捤㍢〹㙥〳㘸㌳㝦攸㠰捣㈰㐴㠵昲〴㈱慡㌰㠶㜹捡㤲攷㐸〳㍢㑣〴㤶愶ㅡ㝥攰摡㡣㉣つ㤸搳敥㜱㌷㤸戶晣㘵㐴愲㠶捤㈸㜳摦㤲㜴㐰㕤ㅥ㙣㥦戶㌲㜷㜹㔹搶㜴㜳摥㙤㐰戴ㅤ㥤摥ち〷㜳㙣〷㙣㐹㜵㌶搷〴㔲㜷攷㘳っ㈱戰搳捡摦㑡㙦散愶扣摦㍣昴つ戶㜶㜴挱ち敡戲捦っ㤹㡥昹㤲㠹㕤㐴攴愰搶㙢㉥㉣㜹㔲㑥て㤸㠷㍤慢㔶户ㅣ㐹㘴挰挶㘴戰㙥㐶㥥㐱㤴㘰捥㘵っ搰㜵〶捣〵捦㜰晣㘵㠳〱挵搵㥤愹㈷ㄵㄶ㈹㤸㤳㤶攳攳㌵ち㡢捣て㥡昳㑢敥㌹㐴㙣ㅢ戶㜳搸㔸昶户〴㔶㐸昴㘱㔲愸ㄱ㥡搰㌴㔱搲㑡摤攲㠷〷昲㕣㡥扣㤷㈷㔰戸捡ㄵ攸㌳捦搰摥戴敢愳ㄸつ敤㜴捥愹ㅦ搱愳㘶㘱㑦愶ㄴ㈶愷敡㜷戰捦㥤〰㜷ㅦ㍥㜹戴ㄵ㤹㝢㑤㌱敢〲扤晣ㄹ㌲㕥㤱㐵㌳㄰㐲ㅦ摤㡥㤰㔴㔸㐶捡〱〷〲攳㝣㙡㈷扦戲愹摡㤰晡㜶戴戲㠷㄰㐹敡㌷㘷㡣㐵㔹㐷㍣摡㌶㠲ㅤ攱〳捤㔸摢愸晢㔱摤㤴㙢摢〶㐹㡢㘴㌹㕦㌵㐸挱ㄳ㡤挰㍤㘶㌹扡〹愰攸㉦㉡㌲捥愳挸㌸慦㡡晡捤ㄳっつ慡㍣挷㜲捦ㄸ㥥ㄵ㉣搹㔶戵挴〷㠶敦戶〴㑤㠲挹㈹㜹攳ㄴ换㡣㤱㌶㙢晥㈴㑣㌶㝦っ攸ㅥ㠳ㅣ攵搶ㄱ晤愰㕣㑤ㄴ昱㐷㜴改㔸㠲㠰㔱㥥㔲晤摤ㄸ慤愰㙥㐷㐰攴愸㜴㈱扥㠳㜱攱ㄱ㤴㠴㐲㠸㔸捦㈰ㄱ㜸〵ㄳ㐲㥥㉥敥愲㜹搲戱〲㘰㡦ㄸ㍢㘴〵搳㍥㔰づ㠰慣㍡摥㕥慥戰㥡攸㌴摡搴ち㔷慦慤㑡愹㠹慢搶搶㈷昵挶戵敢㔴㠷ㅡ㈵愱㐸㌶㙡愴㌴换㍡㜳摣㑡慡㐶㈸挵ㅤ㙢ㅢ㤱攵㌶㙤敤㍢愵挸㙢㔰㑣㡡㘶㜲晡㝢ㄴ愱㈰搰ㅢ改㈸晡散戳挹㈳ㄱ戱愱つ㔰愶㥥ち换〶愲㤰攰㔱㕣㍢愹挹㜲昴〴晥摥ㄱ㘵㘷ㅢ㐱慡挶㌸㍦ㅣ搵㑣搴敢戳づ慣㠴慡攱搵戶〸㑢㘳㙤愱㠶㔱摣搹慤昶て户㌷挱㠸ㄱㅢ㌲㉣㤲攱〷〶ㅢ㠲戹ㄲㄱ㔵㕡㘷〳摣敡㘶㜱㠹㑦挷愴攱㈸っ捣〷戵㘹戹愲捣戰㤶㈵㍦慣㍡㌴㑦㡢㑡㡥敡收挴愲て㤵ㅥ㔰㡥㐷㌹挵攰扡㜹㠲㙥㈹㕣㘲㠰搸㡤㜲㜳搵〰愱摤收〰㍣ㄹ㙣ㅤ散㘰㐷挲搰〹慤㌳㑡搰㘲〶攱愶ㄷ㐱摥改ㄲ愳㄰愴愶㑡㝦㍦㈸扥昲ㄴ搳户づ收攲㑣挴㐴っ㜷㘵㔸て㐰㙥㌲㌲㐹㉥ㅡ㡥〳收愱㘴㔳㐲慢㍦㉥愳㠹㌱㐰㤳捦ぢ㜰㡢㠷戱慣㐱戲㑤ㅤ昷摣〲ぢ摡戴扥扡挳㍣敡㔴敢㡤㥡㔴慡㌸㤶搵㑡㈳㙦〹㝣愹㉢㠰㈱㌷㘵散㑢戴㈹㐷㜱㤴攲㤲㠹愴敥敤㙥晤㈰扡㉢㈱㠷㌱㐲搵挷〰㘴㠶㕢㑥〵挴搶摣㔳愰㝤戸戳㜵㠱㐱㕤㥥㠳㐸㕢㔳㐴㔹㌶㠳晢㜸捤㈸戲攲戶㐴戳ㄹ㜷挶愵捤㥥㈸㍡㘲㠵㐵㕢〲㐷㔸㘷㈸昰㡡㐵ㄸ㈳㕤㜲〷〷挹㕤㠸愲扢ㄷㅥ㔱㡦戹ぢ㐰㠵挲㠰㘰㡣㤷愷愰ㅣ㜶ㄵ㡣㐴㠳㕢㙢㔹摤㠲搱㕦㕡摥晡〴㠰㘰ㄸ㤸〶㉤㕡㠶〶捥ㄴ昲ㅢㅢ㌸㔷愳㔵㐶㠴㌴ㄹ㑣㘵㡣㜲ㄸづ㝢㈰つ摣挴㠳昴㠲ぢ㈵ㄴ散㔲ㄷ挳攲扢㠹愳㌶㡥㐰慥㜷㐹㕢攱㥣ㄱ攰晡㡢戳扢慤㜸愲㔶愳戹ぢ晦摣㤶挰㉡慥㙥㠴收攸慥戶㑢㔹㙡㑤戴敦慥㘹慢㠸㉥ぢ敥㥢ㅥ㍢㘲〴搵愵昹㘰㌵扣戸搵㉤㐹ㄴ㝥ち㝦挴扡㙦愷捤㥣㜷㜸ㄱ㜵㠵㝢㕦㍥敢戸攷ㅣ㌵慦㠲捦㕢㝦愰㄰㕣愱散攵㈴换戹㝦攳㡦㑡㕡慥昰ㄳ㡣戸㤹㘹㜳㠰㤶㠳㠴攳愸㝢㤷愱㌴ㄸ挱㘳〶㥤挰㜶㙦摥ㅡ㈰㥤散㙡愳ㄳ㈵〸戶〹挵㌹昳扡ㄱ㡡昸㌱搰㑡㘲〹㡦攴搸昳攷挰晡攲㐷㈸㈱挲㜹戵㈳ㄲ攴㙦捤㐶㥤ㄲ攴搱ㄵて昶晡晦挱㔲捣捤敢戲搳㝦㠱㤹挵て摢㔱㜴ㄵ㔱昴㠳〸㐵扣㔰ㄸ愲㐸昰ㅡ㠸攲摦扢㤱㠹㔳㠱攱搹㔷ㄵ〸攷㥡戶て愰㙦昸㠵摦晦攱〱㜴㈶㈲づ㐵㌷〸戵㕤㠷攷愶㠹搰戳挶㐴㘰昰㕥㤹〸挷㤰ㄱ㡣攲㠷㈶㐲攴〳㤹㐵挱挶㈶〲㘳㝢ㄹ㠶㘰㈲搴㥡㜰㙢昰〴㜶㠹㑤晦搸ㄱ㕣扣㤵㍥攲昹㔰㕡晥ㄴ㍣㔲㤷慥㉤㥥㌳㍣挳摥慤捡て㝢ㄲ捡捣㕢挰㑤㙥搵㠵㍤㉥㕦户㐶㜵㕡挷㔷ㄱ㝢搹户晤㈹㥢扢扦づ㑣㠵㈹㜴摦㡢㤲㈸扥〶㑦㠹攰戹㈱昷愱㕤摦㍥晣㠷㠷ㅥ㍦挸摢㙡ㄱ慤ㄶ㙥㐲扥㥢㤰㍤敤〹〴㜵ㄳㄷ㐵㉥收㠷㌹挷昰㠹㤲戵㕣㤷㤳㠶愷慣㈰㕦户攳㙣㐸㜸〹挲っ㠹㙦㉢㤸㤸戸昷㄰㥡㤸㘳㙤敥㑥昵㘱㤳㜲ㄱ㡥㈵㈶慥㝣㝡㜱搸㔰㜴㔴㘴㕤㕡㥢㠵敦㐲ㄵ扤捡㠹愴慤㐴㥥㍡㤹㠴昸㑥扢慥摢㑦㕤ㄷㅥ㘴ㄸ昶㡦愵ㄴ攲て愴㤰攴㐱㠶ㄷ〲㤴㤴㍡㠱㑣攱㘶㠰㡣挸㕡㝢㠸㤷晥㠰㙤㈱㈰㥢㤷晥扡晣㠸〵扢〸㉣挶扥昸㙥㑦戴戴㐵㘳搵挴㔰慤戲㘹收㤱㔱㠷ㄷㄶ㡣挷愵㈹㑢㘷ㅦ㑡㌷敤㡥攲㑢〶散㌰昰ㄶ㌲㜶挱愶慦慤㙣摦攵㌴㜰昳〳㝡愶愸ㄴ㠶戳㤳挵㌸㤰慡ㄸ㕤搸戴ㅣㄶㄱづ㠶搹㘶愷扥愸ち㍡换搹㡤㔳㈹㠲㝦晣㔲㠸昵愳慤愱㉦㙥慦愱㡥㜳㝡戱㐰晥㘰㝦㕤㤵挱搸㜸㉢㌹〶ㄲ㜶㔳慤㑡攱昵昰㤳攸挲㐵攷㠴摥捡慡㘷戱ㅦ晦挴㥣搵愳慤搱晦㡣㕥㉢捥㍡挵摥っ㘳愷昴晦晢㔰戰愱晥ㄷ㡣扤㈹㐴扥㍦捡昰愱挰昸挹㠶㈱ㅢ敥〸㍣摢〸摥愸㠳戱慥戲っ㜹㠷戹㜹㝣扣ㅡ㔶㉢〹づ扦㔷扥晤㙡㐴戳㉦㙤摢扥㡥〲㤰戱愱挲㜳㄰㐱ㅤ晢愷攵ㄶ㐷㘳㉡㝥〰㘰搷㌱慢敡戹扥㙢〶㈳昳〸晡㡥昰摢㌳ㄳ㌶捦㠴昸㘶扢㔰扢〶㍢搱㝦㍦晡ㅣ㥦㠵挰㍥㉥㠳搷㉢ㄶ挹挸挲收㈲ㄹ㍣㌶っ㈵挲㑢搴づ晥㐵收扤つ愳㡥㑦㔷㘷攱敢っ㔸戴㈵㤴㕤攸㜱㙥扦愱挱慤挳ㅤ慤㝢攰て㤲昵㌱〴挷搴ㄲ㍥㜰㍦昷戵㝤て搲㙤愳戵昹㙣搹㥤捦慤㕣㜸ㄶ㌸摤摣㕢搲㈴挳㜷昲㡢攴戲㕥㈱挴愵㝤㌸敡戲ㅣ搷㙤づ㕡㡥㌶っ㍡㡦㍥攸愶㈳㙣戴づ昷搹㈶愲摦愷搱㔵㑣㄰攰愷ㅢ㔱㠶て㠲㕥㍥戲愲昸㍡㤶㐵〶㐰㍥㔷慣〲㜴愶敡愷搷愳敡愱㔸㈰ぢ㥥㌱㐸㡥㘵昱㔵㌴攴㜶㠵换〶㑢㜰搹㐲㥤㈵㤰搷攳ㅥ挸攷〴捦ㄲ㙡㈲㕦㐶㠷收㐴㉣㤴㜶㥥挸㤷搶㥢㠸愰ㄵ愰ㄶ㥡ㅣ㝦㈸搶㈲㝡ㅤ搵扡㑤攰㄰戸〰㠳ㄴ㡢㤴㌵挵㌰戴昰㈳㘲〶改㌷搱扦㉦ㅦ㝣昱〵愶扦ㅤㄴ㑡㄰愲㉡㍤㜹ち㐲㌵昹捦㈶㈷敦愱戴昳攴㍦扤摥攴㠷㈸㈳㌹ㄳ㍤〰ㄸ攸ㄱㄵ晣愳ㄶ搳㐰㠶晢挸㥦㌸㑤㠰㕦㙡ㄶ㐳〶㑡㔴摦㜳挸愰㉦㌷㕣戵㍡㡦㑣摣户挰昵㘷㝣摣愳散㈳㕥㠴愴㉦愷ㄸ㍡㘳㡢愱㔶㉣搹㤱ㄷ㜶㑢挸〶㉣㠹㕦换㜶ㄴ改挵㉥㈳晣攲挹ㄸ㌱㐷㡥挴㕦㑥㘹㔱捣〹㠴ㄱ㕡愴愴ㅦ㙥愴昸㔸摣昸㝢捦户㕣愶愸㐰〲昵㠴㡤㐹㘷慡昱ㄳ㜱攳㝤昸㉡㑢戵挹昱〶〱搳换㜱㘳搲愳㙡晣㜸摣昸慦晢㜶㌷ㅢ挷㜴ㄸ㡥㕣㈰㤱㘴搸扡捡晡㑦㝣愱㍤㠸收〵㤳晡戳捦っ㡢㈹㌹㔵攸戸慥㌴㘸㍦㉥㠳㜸昸㐶㝡〶㜷㥢㜰〵〴㐲㌶晣慦ㄲ㡥攲捥搳戴ㄱㄸ昸〴㝡〵挱㘶㑦㔷㑦散㕣㌴㘷㍤ㄴ昴㥡㐷㝤㥣愹㙡㕢㡡㐴㘰づ攴挳晤摤挰㈹㥦㘱㍡戶昶㈳づ㤲㘹扣㐳搲㥤昲㔰㠱㤵扣㜸㉣挶㙣敥搱ㄶ捤攸㡦〰㌹㤰㡥㠰捣攸㡦〲㠶㠱ㄸ摥㔶捥つ㤱晦ㄵ㜳㍦挶㡡㡦ㄲ㍣づ㔰ㄶ㘴㜶搲㐱昱〹㠰挱昸㍦慡ㄸ㔹㔱晥ㄲ㑤㍣ㄴ扦㉣㐹㐶晡㤳散昰㜱㠰ㅥ戸㙦㐵㐴㠴㘵晤ㄳ㈸㐹扥㤴㠲㐳扤昴㤳慣昸ㄴ挱愷〱捡〵㑥㜶搳扢挶㌵㜵愹戹㍥㠳慥攲㔱〲晣昴捦㐶ㄹ㍥ㄴ戸て敦敡㙣㉢昳㈸ㅣ㝦搸て㑤㥡晡㠲晦㉥㝣㤱扦捡㐵昷攰㍦㈴㈹㈸挳㍥慦摤搹摤㔸㘴〲摡攴敡户㡣捤㝥つ攳㜰㕤慤〸ち㐷愴㔲㈹㘹㐵㐱㝣㜳挱挲挵ㅢ昸㤶〳慡㐲〸搲㠰慡㜰愲㡡㠳㈸搰㍦捦愶挴㌱昱愴㝦㠱㑦㐴慤摡挴㉦㐶ㄹ㍥〸攲㔵㜵㝦㈰敡ㅥ扦㤰戸㔶ㄵ㔶摢ぢ㠹㝦㔵戱㤴㝣攱㔳ㅣ㑣㈱ぢ㤹戴㔶㈲搲ㄴつ㝤ㄵ㤹㠱㥥㐱捥敤㍥晣戴昳愲㝡扡㜶晡昴㉢㠳昹㤱换昳敦㝢㙦晦㔳㉦晦晡㡦㥦㝢改㠳〷晥昲慦愷㥦㝥改㑦㥦㝢攱㕦㍦㕤㍣昰换㘷㥦晤挵摤摦㜸攱㡦㍢捤㘷戴攷㕦㤹㜹收攱昱戳て㍦㘸㥥扣改昰挳敦㝦攰摥昱戹㡢㐶㝢㝡㝡㝢㙦ㄸ晥搵㘵㙦ㅦ㝡昴挱ㅦ㡡㥦晤敥㔲㐷愸攵攲〵改㘹㜰搹㙡ㅡ㕦㐳〶搳攰㡣摦搰㘹㜰戹㙡愳ㄶ愳㡤㥡㐴㐱〹㍥つ㑥㐰㔵ㄸ改㡡扥晦〰て㈱戳㄰</t>
  </si>
  <si>
    <t>PCT</t>
  </si>
  <si>
    <t>㜸〱捤㔸㑤㡣ㅣ㐷ㄵ敥敡㤹敥㥤㥥ㅦ㝢㘲㍢昱㑦ㅣ㘷〴㤶ㄲㄸ㌳搹昵㝡戵㙢㈷挶摥㤹昱慥搷昶晥挴㌳戶〵ㄲㅡ昵㑣㔷敦㜴戶㝦㠶敥㥥摤ㅤ㈳㜱挰摣戸㜰戳攰㤲㐳づ㈴ㅣ〲㐸㔱㤰攰㠰㤴㜰ち〷㌸㈰攰〸〸ㄴ㤰㤰㄰㐲ㄶㄲ㔱㌰敦慢㥥搹㥤㤹㥤㑤散㘵㤱㕣昶搴㔶搵慢㝡昵敡搵㝢摦㝢搵ㄲ㤳㈴改㈱ㄵ晣㐵㠹愳㜱戲搲〹㐲敥ㄴ㑡㥥㙤昳㐶㘸㜹㙥㔰㤸昵㝤扤㜳挳ち挲ㄸ㑤㔰㙢ㄶ搱〳愵ㄶ㔸㜷㜹愲戶捥晤㠰㈶㈹㤲㤴㐸㘸㌲搱㝢扦㙣慦愱㘱㤵ㄶ愷㉡㑤戳愴㙡愹戸㕣㝦㡤㔸㔷㐲捦攷㘷㜲户㈳〶ㄷ㈷㈶ちㄳ㠵挹改昱㤹挲昸㤹㕣愹㙤㠷㙤㥦㕦㜴㜹㍢昴㜵晢㑣㙥愵㕤户慤挶㜵摥愹㝡㙢摣扤挸敢攳㤳㜵晤摣捣挴戹愹㈹昳晣昹㤹戴㑡㥣㔷㑡挵慢摣㙥ㄱ扦晤攲㍡㐶㕣㤷㑡挵ㄵ㥦㥢晢挵㔳㠱㌶㈶捡扣㘱㐱㙤㥣晢㤶扢㕡㈸ㄵ改㝦㥦㔶愸㌷㕤㔸慥㔴戸ㅢ㔸愱戵㙥㠵ㅤ㘸㑥㜳㤶ㅢ昵摢扡摤收慡㈳㐴㑡㌸户㜵㝦㐹㜷㜸挶戹ㄵ昰㥢扡扢捡搱㔳㥣昹戶㘵挴改㍡㘳㥦ㅢ戵㔱㔷㐹㠵攵㔲戱搴搴晤㌰㘲㐹ㅢ扣㌴㙡戶搸愹搰㈷㡡㔸㈳㐶愱ㅥ㤶敡ㅡっ昶ㄴ㔲㈶㈰慡㐶㤵㥡愴敡㜰摦捡㥣㔸㥡㍢换攲て挸散晡ㄷ愶㘸愶㕣搳攵㕡㕤慥㌵攴㥡㈱搷戸㕣㌳攵摡慡㕣㙢捡㌵㑢慥扤㈶搷搶㘸㑥慦㈴挶挶攴㙥㜹敦晡戱㙡晤敥挳敢㍦扤晦摤慦㝦晢捤搴㕢っ㤶㈶㑣㉥㑤つ㉤㐳㤵㝡㠰慡ㄱ㠲㑣㌰昶てㄲ〴挲晣㍤昳攰昵㉦晦攵晣戵㌷㝥昶挷㡦㕦戹㜵晡㥦改㉣㉤㔹㈲つㄵ㤶㜸戸㑦收愴㐰㌳㡦㝥㈳㄰㕦㜱愲ぢ㉤昳愰愱攱戶ㄷ㕣㠳㙦慡搴㈲㉢㐸㍢㈵捦つ昹㘶㔸搶㐳㝤捣㔹搱㝤敥㠶ㅡ㑤捡㡢㔵㔱ぢ㉢㌳㘲慣户㍡搹敤ㄱ㠷慣㘸昶㜱㐹㠹㠱㠸ㄳ㈳㌸㠸挵愳㍡愱㡥挲㠵慢㝡搰っ昵扡捤㑦てㄹづ昴㐶戶㝡㉢戴散愰㐰㉣攷㝤慦摤㠲㐶昷㡢て摣㕤㠳㜹愹㠷愸ㄲ㈸㠶扦戴挱㘵敤㌰晤㐹ち愲〶㈲㕤敥㐳㔰戶㘹改愳搴㈱ㄱ换㥥愳㕢敥㍥㕤㙥晡ㄸ㌱㝤戵敢ぢ㘵㕦摦㈰扦摥㘶㝤戶㌰㡥㝦㥦づ㙣㠴㙢收㤴㌹㙤㑥㑣ㄸ㔳攳晡愴慥挰㤱ㅥ搷㉦㡦搰㥡戴㜳挷㜲つ㙦㐳㌸敡㈱㠷扣㔰㌸㕦戵搳攲㘲㈸㙤㔶㜵㝦㤵㤳昳晢ぢ攵㈳㘶挹昳㝤㙥敢㈱㌷挴〰挰晥攸攰㘰㌰攷㝢づ挶㑦ㄶ昵㠰㙦㠳㐰摥㡣㌶㉡㝡㙤搷〸㥥ㅤ㑤慣㠴挴晡挴㌰㙤㥢挹㡥㘵ㄵ〲㐶ㅥ〸㐹㑦つ㉦ㄳ挶㍦扢㘹㐵攴攷㠶挸〴㡤㕥㝤㜷敡㥣捦扦扡㐵摤㈱搱㉣㐵扣㜵づ晡㡥㔳㐶愴㐸㉥〲㌲㉦攰慥㄰㉦敦慣㔸㡤㌵敥㔷㌸攲㈵㌷挴㔱㥦〶㠹㤳㍦㌶㜸㤰㕦㠶敡〹㥢㡤捦昴㡦㥡㔷㌶㐳㑥摥㙣㤰扣ㄴ戳挲㑥ㄵ㥥昴捣挰㤴㘸㑦㈲ㅣㅦㄸ㥥昳ㅡ敤〰㕥敢㝢昶㈰㘵搶㔸搷㘹㑦㘳搱㌳㜸㍣㉥挷愴戸ㄴ㐷㤱㈸ㄶ挴挸㤵挷㠷ㅣ㔵〴ㅥ昰づ晡ㄱ扥捦㜲〰昱㤳㡦戴㘸搰扣戰㙥ㄴ㘴㙣愵ㄲ散搸愰慦ㄴ㙥㤲昶㐸㑢㌶㠷㈳挹挳㠸搲㈷攸戶搵㘰㤳㤱㜸ㅡ㥤愸㑦㘷戰㕢捣㝥㜱昷愳〸戶㕢㤶昱晦㥤㉣换㠷扢愷扦戲㑥㤸㝤㔵㜷つ㥢晢㥦慣㉦㐸愴ㅤ㐷㜵〲搵戳㔴㈵㈵攵㑦㠴㙥扢㙡ㄲ㤱㤰㙤戲㡥戲㘱ㄹ㘱㔳㙤㜲㙢戵ㄹ搲ㄸ愵㙡㠹〴搴晣㡤敥敦〳㠲晡扦㈲晢搳㥥㐳㜵㡡慡㘴㌲㈹〹晣㔴㤳㕡㑥昴㈵㠶㠸㈴愲㍢攲改㑥㜰晤㉣愶㘹㥦㐰㘳〸挶〰㌴敤〵㔴㉦㘲㝥㔲㘲扦愵㌳攰ㅣ攷愸㡦摦戶㌴㥦挷戴扣㤸戶㉤捤ㄷ㐴㕦㡡〳攷㐷愹㙣㉢㉡㐱㘳挹ㅢ㥥㙥捣改つ捡㌵挷扡㤹㘶愲攴㌹㉤㡡㤵㝥ㄶ㌳㑢攴㈹攴㠱敢㤶挱晤〴〶㉡㤴搶挶㈹搱っ㔴㠱㌳〱〵挱㤸愴㈸愹挴愸扤ㄶ㝡扣㑥㜷敦戳㍦㙤㕥搸挱晦㙦慦捥㕣㐲㕡㥣㑣㡡〴愵㐰㑤敤㈵慡ㄴ摣敢㘳晢收㐱㕡昴㡣㔳㘹㝡ㅢ㔷改㘲㜹㄰㈵㜲㐱挹户挲愳㍢㠷㈹愸敢捥㜱㌱㍥敦㜳㠲㘳扦㑡愸㈴捥㠸ㄵ㈷㐶㔲挴愲ㄳ挲㌵晡㐰㈱㙦摥戶昸〶㐲挹昳㍢㐹㤴㠹㤶摡㐱攸㠹ㅣ攴搴㑥㝡搹㕢昲挲戲ㄵ戴㙣扤㜳㝡〴㌹愲摣㘹㜲㤷㤰搴㈷㐰晤戴㐹㕥慢挵㡤ㄱ㌲㔶扣戶摦攰ぢ攵㈷〱㡢改愶愲挲〴っ戳〴㔳㘵㐶㘵㙦㌰挰㘰㉥搲搷㡥扣㍤晦㠷扢摦扣愴ㄲ戸㌳㜲㔷㜲㈵〵搰戰ㄷ戸㠶㔳㘶〶㤲㠴愷昱愴㔸愴㘷㤸搵戲㜹㔱昷挹戰㍤㍦搰㥣㕥㌳㌲扣扥攴㍥昲㤶㈷㐱搹ㄴ昳愲㘸㔷搸ㅤ敤晢〴ㄷ㌶〸㘳〶㕥戰㈳㐳㘱㐹㥣ㅢ㔸戹挷扢㔲㝥㐵挸昶㤸㠲〰㠹挷搶㤱攲搷㙡㔲〲㘲愱㌰攵㤷挴㙡愴㝣〰晡戸㡢愷㥦㔸㤵㕣㜳扤つ㔷㐸慥〴挸扣〴戴㡦㡤攱ㄸ㐸㥡㐵㤹敡㤹㡤愴㈰㤶攴㐷改㉡捡㤰户摥愶ぢ〶〵慢敥㘳㌴㡤挷㘸搵攷攲挵㤹㄰ㅤ㔲㘱挶戹攳昹㙢㜵捦㕢挳扢攵㠰攸〵㑤捥㐳扣づ㔳㑥昴挴㐵㥢㙣㍦ㄶㅢ㜸〱㜶昵づ㈲昲昳㈸昶㑣㔲㉢㌶攷㌷㐴㡦晤㠲捥㡦挷㥡昵扢㤳昷㝥㥦㝦㙡昱敤㍦晦扡㝥晦㝢昷㕡散㠳㉥㘱昱昸挳て㍦晣㜷㙥晥挷㑢晦昹㔷攷愳㡦㡡ち挲搹㈳愵ㄲ㜸㥣ㅣ㌴户戰慢㙡㠵㌶㑦㤹㤱㘹愰㥤㌰〹㡤㈸捤㌳挶捣㙡㤳㑥㕤捥㤸昳扥㘵搸㤶换㘱㍡㤴㐰攳㈵㝤㠳慦㔲㑡户攲攱搵敥戹ㄹ戳敡敢㙥㠰㔸攳㌶㍡㠷〶㝡挲㕢ㄴ戳㘸戹〱㙤㈳昰ㄲ敤㠳㈶攰㥣㙥慥敤戸昳㝡㉢㜸ㄲ摣㠹散愴㔷㈲昰㤲㤹㉣戳㠴㥣搸愳㐷㐸敡㌴昱换昶㜹攰㠵摣㑡愹㑡㐹㥦㉣㠰㑤㍥㡢敤㈲㍣㐳㈶昲攸ㄹㅥ〴㑤㡢㑦㈳摤搴㍢㌶㉡㘶㙦愵愰㜰㉣㙤㠶㉡㤶㐳㐵㍦敤㝣户㠱づ㐳㍥㠳㈴㘳㈸㙡㕦愰㈱敤㘵㑣㜸㠱㉡㐰昱㌰ㅥ搳㐸㠴挷っ㈹づ㌰㤹晤㥣㉣ㄴ㐸㐰㙤㠹戱昷愹〵㘷ㅥ攱㡣っ㌹て捣㔶㔲扦㐸㔵㘶㐰㑤愳㜴挴㤰ㅦ㐱㑦摡㈵慡ㄸ戲㈳㜱㤴换摤〶㍡㔹㘴ㅡ㐸㍣搴㔹慡づ㤴㡡戵扥摣㔸㉤搲搸㔳㌴ㄶ㜹㘷捦挹戳㐸㑣戰㐶㝣换搱捡搴㘲㐲㔹ㄸ扡㐲㔵慦㘴愱㌴㈰㤰㌶㐷㔵㈶㤶㠵㠲挴㐲㙣愶㠱㝢ㄶ敡ㄲ㐳㈲〳扣㐶㍤㈶愴挵㠴敢㔴昵㑡昶㌲戵〴慦ㅢ搴挸挴ㄸ戶〵㍣愹㡢攸捦摡㜶慥〷㌰㠱㠶㈱㜵〹攳ㄵㅥ攰㙢摡㜴㘱搳づ㌶搹㡦㐸戳㠰㠹㌷敥㕦㉢摣㕢㜹㙦晥㥤〷敦㝥敢㤵昷㕦晦つ晢㘱㤷㌰晣挹㈸摢㍢㡥㠲ㄳ扣㍣ち〹㜷扣㈸昲挳捦户㉢昴ㅣ敢攰㡣㌱㑡ㅥㄵ攱摦㜱昹挲摥㜸昵愲ㄱ㉣㔴昹〱㐹晤㍦昰挱晤て〶㤳攷㘹㐴扢㐹ㄵ挳㐵㐰扢㤱㉡挹〵愵捣挰㐷㐱つ摡㘵摦摦㑤㥦㙦㜵〹挳ㅦ捦戲扤㉢㘵戸㐵攸㤴扤㐹㔳㜱㄰戱昷㤷㘸㐴㠱〰挳挱っ戹昷ㅣ㜴㌸昴㘲㐹愵㄰扡慡摦昹挹攵㡦㈷扦㌲换戰ㅥ换㝢〳愹晦〲㐱㌵昸㔴</t>
  </si>
  <si>
    <t>㜸〱敤㝤㜹㥣ㅣ㔵戵㝦摦㤹改捡㔴㘷㈶搳㐹搸㘵〹㘴挲㘲㘲散㝤〱㈲㤳㘴戲っ㈴㈴㌰〹㈰〴㠷敡敥敡愴㘱㤶搰摤㤳〵㠱㐴〱挱〵㐱㐴㥥㈰戲晡〴㤴㠷㍣㥦㈲㈰〸㈲㙥挸㜳㘱㐷㝤扥㠸ぢ愸㠸捡㔳㔱〹昰晢㝥㑦㉤㕤摤㕤㍤㔹攴㝤㝥晣昱㉡搳愷敦㍤攷㝢捦扤㜵捥慤㕢昷㥥㕢㕤〹愸㐰㈰昰〶づ㝥昳攸㘰㘲晦挱捤㤵慡㌹㌲㜷攱搸昰戰㤹慦㤶挶㐶㉢㜳攷㤷换挶收㘵愵㑡戵ㅤ〰㙤愸〴㜹㈵㌸㔴㈹㥤㘳㜶づ㙤㌰换ㄵ㠰㠲㠱㐰㘷愷摥〶昹ㄴ晢ㄳ㜶㌲㍡㑢改ㅤ㈴㐰〵㜴㡤㘴ㄲ㐹㈷㠹㑥ㄲ㈲㤹㑣搲㐵搲㑤㐲㐵㝡て㐹ㄸ愴㙢㉡挸慡㠵ぢ㔶攴捥㐴戳〶慢㘳㘵㜳捥㡣㤳慣捡攷㐵愳㜳愳㜳攳改㐸㘶㙥㘴捥㡣㠵攳挳搵昱戲㌹㙦搴ㅣ慦㤶㡤攱㌹㌳㔶㡥攷㠶㑢昹攳捣捤慢挶捥㌲㐷攷㤹戹㐸㍣㘷㈴㌲搱㐴㌲㔹捣㘶㌳㕤搳愰昹昸㠵ぢ㔶㤶捤㘲攵捤搲㌹㥤㍡㔷㉣㕣㌰昷㜸戳晡㘶改摣〳㍡愱戲㝦㙣挴㈸㡤扥㐹㑡㠳㜴㑥戲摦捣㤷攸㐵搳㉣㤷㐶搷捥㐵戳敢っ㡤㕣㝡敥晣㑡㘵㝣㘴㍤㍢挴㐲㜳㜸昸㐴戳㈸摥ㅢ改慦㔴㔷ㅡ攵㤱㑡搷〸敤㘷㤶捤搱扣㔹㤹㌲戲㘸㔳摥ㅣ戶㠱㤵捥㤱㤳㡣昲昱挶㠸搹挱㐴捦㠸攵挳㠱㠲㌹㕡㉤㔵㌷㜷㡦慣慥㤸㈷ㅡ愳㙢㑤㐲㠲㈳㑢挶㑢〵搵搱㠱扦㐰晢㘱㝥㉤ㄳ㐷愱㍤㈳ぢ搷ㄹ攵慡攴攸挲愸ㅦ搶搳㕤攴㉣敡摡挵㉥㌵愳愱ㄴ㝤㌶㔸ㅡ㌹捥㉣㡦㥡挳慣㠴㥥㥣摤〰ㄲ〳㔹㝥㜰㉤攵㥣づ扤愴㈶摢㔷ㄱ捦㠵戵㘸㝢㠲ㅣ戲慡㕣挲㘹㡥てㅢ攵㌹换㑢愳昳愲㜳㤶㤵捥㌲㠷㑢㘶愵㍡㉦㌶㘷戹戱㘹㕥㕣摦ぢ㌸㝤㙦㤶搸〷愴㙤㈰慥敦㑢捥㝥㈰慡攳㔷戸㔸扤㥡㜹挱戴つㄹ㙤㐳戹戶愱㝣摢㔰愱㙤挸㙣ㅢ㉡戶つ慤㙤ㅢ㕡搷㌶㔴㙡ㅢ㍡戳㙤攸㉣㘰㥣愳㜳搲愴㌶晢㌸昰挹攵晦扡昵㠷㉦㉣扡晢挰晦捡㕣㜶㜲㍡慢㜸㝤捡攵扤㍦ㄲ扤ㄳ戴㌴㌹㌷㈹㙤㑤敢〷〰愹ㅦ〸愲ㅤ挴挲〳搱㠴㍥㠳慣㠳㐱㤴晡ㄹㅡ换〶摦扡㜶晤㤲攰㐳㉢晢慦㍥昸㙦晦搱㘹晣昰㕥挵㐱㐰㙡㥡㠹㐴㘳㑤㜱㡦㑤搲㜶㑤㔹扤㤷㙡㘷㠱㘸㠷戲昰㐰㌴慡ㅦ㐶搶攱㈰㑡㍤㙤搷戴㈴晤摡㠷户ㅦ扥㘵挱扦慤㝣昹㥣㤵ㄷ㙦晢慥攲㐸㈳㌵扤ㅤ㠹㥤戱晥㙣㉡㥤〳愲扤㠳㐵〷愲㐹㝤㉥㔹敦〴㔱敡㠷㜶㍤昷㙥敤㤸昲昸ㅦ扥㜲晣昵愱晤㝡晥攳戳㤷晣㑡㜱㌰㤳㝡愲㐸捣㙣戰㕤搲㜳㐶ㄹ戱㕣㌴慤挷愸㌵づ愲㈵㔸㜶㈰ㅡ搱㤳㘴愵㐰㤴晡慥㕤搱摥㘱攳㤱慢㐶㝦㜰散ㄷ〶㑥扤攲愶㍤㉦晣愰攲㈵㈷ㄵ㘵㤰㘸慣㈸攱愹㈸㘱㔵ㄴ搱戳搴㝡㈴㠸㜶ㄴ㐸摢㐰㐶㍦㥡㥣㜹㈰㑡㍤㘴搷㜳㜰搷搷㕦㍡散て昷捣扦攱晡挷㍥昳㤳搳慦㜹㌲挸㌱㌹敥搷攷ㅢ㉦愷挵ㄸ㠶昳㐶愵㙡㕦改㌴挴㥢㍢㄰散㜸ㅣ㔸㕣捥晦敦㡦〳愸攴㑤ㄹ〷昴㘳㘸晤㍥㄰㙤㍥㐸晢捡㠵慢昴〵㘴㉤〴㔱敡㍥摢㈱换昷㝤攳昹攷晦㌱㘳挹㔷㡥㝦晤㤵捤慦扥扡㐰昱晥㈸㡥㕦㠴㐴攳㌵ㄳ昳㌸㍥㙥㕦㌳ㄹ㝤㌱搵㉥〱搱㤶㠲戴つ㈴昴〱㜲㡥〵㔱敡换㜶㐵愳攷捤ㅣ㝦敦昵捦㉦扤攲换㠵㔴㘷散换愷㈹づ㈹㔲搱㌲㈴ㅡ㉢昲㜶㘵㘷ㄸ挸敡换愹昶㜸㄰㙤〵ぢて㐴㔳晡㑡戲㑥〰㔱敡づ扢愶搷㥦㝣㝡摢捡扦㝣㝡挹愷㉥晢搱扢慥㌸昶扦㍥愹㜸愳㤷㥡〶㤱㘸慣挹㍢㌴㈶散㔳㑡敡慢愸㜶㌵㠸㜶ㄲ㐸摢㐰㕡㍦㤹㥣㔳㐰㤴扡挵慥攸捥晤扦㝢昹户晢㡦㕡晥搹㤲ㄶ㌹㍤㜰摡㍢ㄵ㈷ㄳ㔲搱愹㐸捣㙡戸㍡扤ㄷ㡤㜳㑡戸ㄸ㑦愳摥㌵㈰摡改㈰㙤〳㈹晤㍤攴っ㠱㈸㜵㠳㕤搳戳扦㥥戵昹㍦〲㠷㉥㝤攰扣昸㥡㘷收㕥摤愱㌸㘳㤱㥡っ㈴ㅡ挷ㅢ敦挸㤶㤵换㌳慢攷愸㌴て愲ㄵ㔸㜴㈰ㅡ搳㑤戲㡡㈰㑡㕤㙤搷昳㕦㘳扤㑦ㅦ昶㠱㍦㉣晡挰㙤㕦㌹㜴攳㤶摢㈷㈹㑥㡡愴㥥㜵㐸㌴㥥㤱搷㐹㈹摢㜴ㄸ㉦㑢搴㝢㈶㠸挶㍢㐲摢㐰㔶ㅦ㈶㘷〴㐴愹㉢散㥡收㥣㜸㐷攱扢晤㐷㉣晣㤷㙦扦㝥攳㥣搷㉦昹戱攲捣㑢㙡ㅡ㐳愲㜱挰㐹㜹晡㥤㜵㐶搱㡣扥㥥㕡捦〶搱捡㈰㙤〳㐹扤㐲㑥ㄵ㐴愹て摢昵㕣户㉥㝦㙢昶㡤ㅢㄷ㝤攲㑢㍦扡㙤攱ぢ扦昹㝢搷〶㠸㑦戰敦㤹晤㘵㘳㈳㘶㈱戵〹㑥㙣㙥㠴晦㜶㍣戳挳挴慥㤸㉣愶㡢搱㘸㈱ㄹ㌱攲㐶㤰㜷搳㥤㥤㐲挸㈴戳㜸㜲㘹戴㌰戶㔱收ㄴ晢㉦㌰㉡㘶㙤㘸㤹㙤换ㄶ㡣㡤㡦ㄶ㉡㙦昳ㄷづ㔶㡤慡戹㕦愳慣愶愴愹搸㈰㘶㕣㘶㐵敡㍢戰戱搸㐹挶昰戸㌹㝦㔳挹ㄲㅦ搰㈰挶㝣㙢㉣搷㕡扡戸㙣㥥敤㑡㥢㕡㌴ㅦ㌳晢つ愲扢改㉣㉤㤱搵慥ㄹぢ搷㡤㔵捣㔱㘹摥散㤱㤵愵晣㔹㘶㜹搰攴扡挰㉣挸愹敥㐹㤱㍤改㥢扤㘲ㄴ㈷㡡㘹㕣攱㄰㉦户戸㘸㔳搵ㅣ㉤㤸〵戴㜷扤㔹慥㙥㕥㘵攴㠶捤扤敡㈰㔶㥤㄰散㕢挷㕥㍣㤶ㅦ慦㉣ㅣㅢ慤㤶挷㠶敢㈵昳ぢㅢっ㑣㌴ぢ换挷ち㈶收㠹ㅤ㍣〲㉡搰摥慥㔴攰敤㝥㌷㉥敡慤捣ㄵ㐷㜸㕣捣㘹攳㍥昵摤㙥敥㠹㌸㍢㥣挵戰挹㍥搹搶扢〳㘵愲㤷㙡㡥㘸つ昴㥣ㄳㄷ㔱㐴ㅦ摥ㅡ㉤㙤㜴㍤昷扦ぢ㙥㙢㥢㙥㥦晤愲つ㤸㡣㉦㌵㐶ぢ挳㘶㜹挲㈵愰㘲㡢昴㡤㈰挱㑢㜰㌵户戴ㅥ攷㤳㙡㤳摡ㅣ摣㔸㉡㔴搷㘹敢捣搲摡㜵ㅣ〴戰㑣散散愴㘹㥢づ㝤㌳㔸晡㌹㈴敦〵〹㠵〲摡戹〴㘹㈱晤㍣㉢ㅦ攴挴㜸搷愷昹㕣㠸敡戲慣挰ㅡ戰ㄲㅣ挱愴愵搲摥敥㜷㤶㑢㡤捡扡㉡扢攷㠴㐲㑥攸昵昳㐹戶㠰〴㌹㐱摦攱㉡㠲㐳㜶〷ㄷ㑢摤㈳晤㘶搱挰ㄲ㔵慥㙥㘵〴㐷慣㔵㑦扦㔹挹敢㕣ㅥつ攰㕡搹愴㈱㠵㡢扦㙢㠴扤摦摣㔴敤㌷慡挶愴ㄱ㉣戴攰㈵ㅤ愰搹㔲捡㑡戱㘴户昰㥣搲㈱㍢〷つ㘱㐹㝡戴㑣ㄶ㠶愵〹ㄷづ慥㤷㐰扢㑤㈷㍥〹戴㥤㔳㈰慤戱愳搷㉦㤸戰㡥㉢㉣㌱㐷㔷㙤㕥㙦㔶〸敦搴㈶㌴㘵攳攵㐵㘵㉢昲戹搵搵搲㜰㘵㉥㕡扡愴㍣㌶扥晥捤搴㐳㕤晡㔶㄰攷〸㙥㐱㉦摥昹㜳㠲戹〲㤳㌶搰㌷㐳㐳㠱㑥㙡㈳㐷攷㘲㑤㘷㙦㠵戲㌷昰㈵㠷㝥㈱扥㐲ㄳ挹㠲㕣搷敤捡攲㤲㙢愷慥ㄱ㔸㘸㔵搹㤴攵㜲愷㘴㘰敤敥㤱㤳挷捡㘷攵挶挶捥㘲㝦㥡㈲戹捡㍡搳慣㜲〹㍡搹㕥㜲换搲㕡愹昶昶扡㔵愴㘷慤扡〷昴㙢㤷㠰㜴捦ㅦㅥ㥥攱㘸慣㘸ㅦ〴慢ㅤ㡢㘱敤㐳㤴つ㥡ㄵ㐶ぢ搲㜳㌷つ㔷㌶愹㜱㥣㌲ㄷ㝡愵㘷昶扦㘰摢散愹换敦昸搵ㄳ戹㝦戹攵㠲昵慡㙡ぢ㥡搶㥡㕣㌸昲搶慣㕦ち愲捡㠰㜱㈸㐱扡晥搰㉦㐳㕥扦㥣攴㘳㈰ㄸ㄰挴挴ㄸて㍥㙥㘵ㄵㄷ㥦ㅣㄳ昴㉢㐹㍥〱愲㘶㠰挸㤲昹㉡㈴㥣㐳㤵愰㝦ぢ㍥攲慣㠳挰㙥㜶搶㌵攰㠶昴〹㘴敡㘰㈰攸㌰㥤〶搲㘹ㄲ㥤收㔰㐳㔰散㙢㠰昷搸㠲愶㈵㌰搷戳㘲㠰㥢㔹㝥つ㘰晥〶昸㔷搶昱㔹㤲㕢㐰㍣〶戸捤捡慡㔹昸ㄶ〳㝣㡥愰捦㠳愸挳㐰挴〰户㈳攱ㅣ㙡㄰㜵㙣挱㐷っ㜰㈸搸捤〶戸ㄳ摣㤰㍥㠱㑣ㅤづ㠴㥦〱〶愰搸搷〰㑢㙤㐱搳捡㝣㌶㌴㠹〱敥㐱㐲㉤〶捣摦〰㕦㠵㔸扦㡦攴㝥㄰㡦〱ㅥ戰戲㙡づ扥挵〰て㈲愱㝦ㅤ㐴㜱挵㉥〶㜸〸〹攷㔰昳㔰挷ㄶ㝣挴〰敦〰扢搹〰摦〲㌷愴㑦㈰㔳敦〴挲捦〰㜱㈸昶㌵㐰捣ㄶ㌴㠵っ㘲搰㈴〶昸〱ㄲ㉡〲㤸扦〱㝥〴戱晥ㄸ挹攳㈰ㅥ〳㍣㘹㘵㔵ㅣ摦㘲㠰愷〸㝡ㅡ㐴㌱㤲㈰〶㜸〶〹攷㔰㠷愱㡥㉤昸㠸〱ㄲ㘰㌷ㅢ攰愷攰㠶昴〹㘴㉡〵㠴㥦〱づ㠰㘲㕦〳散㙦ぢ㥡㐲ㄹ㔹㘸ㄲ〳晣ち〹戵ㅦ㘰晥〶㜸ㅥ㘲晤〵㤲摦㠰㜸っ昰㍢㉢慢㡥挴户ㄸ攰㐵㠲㝥て愲㡥〶ㄱ〳扣㠴㠴㜳愸愹愸㘳ぢ㍥㘲〰㐶㐳㥡つ昰㌲戸㈱㝤〲㤹㥡〷㠴㥦〱㈶㐱戱慦〱㌴㕢搰ㄴ㘳㌹〶㥡㈶㔸㥢搴㠵㌵㌸㉣㜷㜹搷㈶㕤挵挵愵攱慡㔹㤶改㘷㑦ㄱ㕦㔶〰㔷昲摤㥣㜲㤷㡤扣ㄵㅡ摤愳戸㄰戳㙥㐴㡣慢㥢㙢敢㤰愶㔹扦㌵㈹晥扦戵捤㕢㙥㙤㈳㉢㥢扡昵捤〴㙢〷㜴㥡㠶搵捤挴㘰㑦㈷攲戴摥㜷㈶㈲㕤㙡㉥㌴搷㜷㌲攲ㅢ愷㑤ㄲㄶ㜷昱摥㑥㐸㜴愴昵㥡㠷㥤扤戹㤳戲㔰换昵挵〶〸晦㙦㜵搶戸㐱㘷慤捥㕥㠵㙤昴敤㈴慦㤱扣㑥昲〶㠸攲昴㤴挳散㐶㘴㤶攳昳㌰㤶㐶扦㤴昱㤰敢〰扤㡤愴ㅤ挴㌳捣〶㤱搵㌴㤰ㅥ㈷搶㍢挳敡㘲愱㠰敡㠳ちㄹ㝡㈷戱㘰㈷㐸㤷づ㜲晣㔲㜳ㄸ㉢晤㌷㙢㉦㉤戸〰搵㑣扣㌶㐱晦㘱㘷搹㙢㘴㜰昳㘸㝥㕤㜹㙣ㄴ㕢㤳㕣㌲捤捦㘳㌳慡愲っ㙤㘴搹搸挲昱慡㌶戲戴㠴慦慥㤱ㄳ捤昵愶㔱㕤㠸㐸づ搶㘳换㄰扦㤶搵搶㐰㘱搳晦捦搵㔸㠰㑢㘶〴挹㙡ぢ㌲搵㜸昵㕡敢㈲摢扣㜳晢挷戰戱㘹捡收㉣捤慥㘹㔸㔹扦〵㤷㕢搸摤㐵敢慥晦搳攷㡥㥡昵改㉦扣㘱㝦㙦㐱㉦㤴㐳㥦㡦㤳㙥扥ㄳ㜷愳㐸㘸㈲㤹㕡㠸㜲敥㥤㔸㥢〶㝣㍢扡㠱㌵㈳㝦昱昵ㄶ㜷攳摦搹㠲愶〰晢㘲㘸㤳改挸㕥㔰愴㝥〳㤸晦㜴㘴ㅦ㠸昵㝤㐹昶〳昱㕣㈷晢㕢㔹挵㠸扢㕣ㄳ〷㄰㜴㈰㠸ㅡ〰㑢愶㈳〷㈱攷ㅣ㙡ㅢ敡搸〲ㄳ㤰愷㉦㈵㌹ㄷ㠴㌶㜱㈰晡㑣挸㐲ㄳ挹搴戱挰扡㐶昰㉣㐹㥥㙡㘵㠰㈷㙤㐱㔳攰㥦挳㠱ㄸ㘰づ㥢晣㜸㑢〳捣㠵㔸㝦㈷㐹㠴慤慢慤挹㘲㔶㔶㜱㈷㐰っ㄰㈷㈸〱愲㔶㠲㈵〶㐸㈲攷ㅣ敡ㄱ慦〱㔶㠰摤㙣㠰㉣㜵敡ㄳ挸搴〹㈸攷㘷㠰〷㕢ㄹ攰〱㕢搰戴ㅦ戱ち㥡挴〰ぢ搸攴晢㕢ㅡ愰ㅦ㘲㝤ㄱ挹㘲戶慥㘶㠰愵㔶㔶㜱㠳㐲っ㌰㐰搰戱㈰敡㘴戰挴〰挷㈱攷ㅣ敡㑢㕥〳㥣〴㜶戳〱㔶㔰愷㍥㠱㑣㜱昳挳捦〰㥦㙢㘵㠰摢㙣㐱搳㍥挹㘹搰㈴〶㌸㠵㑤扥愵愵〱㑥㠵㔸㍦㡤㘴つ㕢㔷㌳挰㝢慣慣㕡〳㐵㘲㠰㈱㠲捥〰㔱摣㍤ㄱ〳ㄸ挸㌹㠷扡捥㙢㠰搳挱㙥㌶㠰㐹㥤晡〴㌲㌵㠴㜲㝥〶戸戲㤵〱㍥㙥ぢ㥡戶㙦㜲搰㈴〶ㄸ㘵㤳㍦搶搲〰敢㈱搶捦㈶㈹戳㜵㌵〳㔴慤慣捡㐳㤱ㄸ㘰㥣愰つ㈰捡〴㑢っ戰ㄱ㌹攷㔰㤷㜸つ㔰〰扢搹〰敦愵㑥㝤〲㤹㉡愲㥣㥦〱捥㙦㘵㠰昳㙣㐱搳扥㔲〹㥡挴〰ㄷ戲挹敦㙤㘹㠰て㐰慣㕦㑣㜲〹㕢㔷㌳挰㠷慣慣㍡ㄳ㡡挴〰ㅦ㈶攸㈳㈰㡡扢㑤㘲㠰㑢㤱㜳づ㔵昶ㅡ㠰ㅢ㔳捤〶昸ㄸ㜵敡ㄳ挸搴〸捡昹ㄹ㘰㕤㉢〳慣戵〵㑤摢㕤敢愱㐹っ㜰つ㥢㙣戶㌴挰戵㄰敢㥦㈶戹㡥慤慢ㄹ攰〶㉢慢捥㠶㈲㌱挰㡤〴摤〴愲㉡㘰㠹〱㙥㐶捥㌹搴ㅡ慦〱捡㘰㌷ㅢ攰ㄶ敡搴㈷㤰愹㉡捡昹ㄹ攰挴㔶〶㌸挱ㄶ㌴敥挳〵㌷㐲搳㉥散㥦㑣㘶㠳㡢㈷㤵捣㡤っ昸㑥㈹攲㐱㥥㠵攳㤵敡㤸㐴愷扢㡢晤㘳挷㡦㔵晢㑢㤵昵挳挶收改㐵㍢㜱昲㍡㜳ㄴ㝢㐷㘵㙣㈱㌵昰挶搶慦㌷ぢ㝡㜱㜰㙣扣㥣㌷〷晡摦ち㝢㑢㌸㍦戸㑥戶㤵摡ㄴ㡥摤摢㉥㠱ち㠵㕥㠲㈳㄰摣っ㠵㡤㔱㙦捦扡愹戶㐴て〳搸㔳戳攸慡㔲㜵搸㥣㕣ㄴ戹愴㍢㡢戰㈲㌶攴ち㤳㡡慢搶㈱ㅡ摣摦㕤㕣㔲㉥ㄵ㠶㑢愳㈶㥤㠱㘵㍦㥦㡥㕡㘶慥挵收摢捡戱㑡㠹㑦㙥㜵ㄷ㔷㤵㡤搱捡㝡敥㈳攴㌷㑦慢换挹ㄴ㌸㔸㕣㔰ㅡ慤愰ㅡ昱㈲搳㍤挵挱㜵㘳ㅢ昱㌴攰昸挸攸ㄲ㘳㝤攵㉤攱㤵摡ㄵ㈴慥㔱㙤慡慤㑤㜵戶㜵敥慥㝦戴㍢愱㜱敦摡愳〱㌳搰㔷慢攵㔲㙥㥣㐶㘳ㄷ〸挴昰改㈰ㄱ㍦〶㠲攷㈰㌵挱昲㤷㡢㘰㝢㕢㤴㕢㝥㙣㙦摤㜳㌱扥扢㑦敥㘳㤶搳〰搷晦ㅤ㠵扡扥〸㜲散㤲搵〳戵捤昰㝦敡㔱挷攰㝢愱戹㜱㔱搱搸晢摣扤挷㍤〱㥥㘲㜵㈳昲搸慢㜰㜵愲㌷㌰搷搸㌵㐳㐵挱戰㤷㑥愹㈵ㄷ㘳晢慡慢戸捣挸㤹挳㔸㍥㡥ㄸ搵㈹㔶㠶愱㠰ㄱ㘳戸㘲换ㄶ㡥㡤㡣ㄸ散㜶散戲㠳㜹㘳搸散㉣捥ㅦ慦㡥攱㈹㌹扤〸㈲㝤搳㘶ㄹ㥢挰㌲㌶〹慢慢㜸㈲㜷攳㈵㑤㕤㘳㙢㡤㜲愹扡㙥愴㤴敦㘴㠶㍢收㙦㠹晥㡡〱㐰ㄶ㜷㌰㈸て㘷㍣㘹㕣搴㕡换㍢戸㝢㉥㤶搸㌴ㅤ摤㡦㕥摤愶㌴晣㔳扢戹㔹㡢挱㐷㙥㉡晡㤷愰㉤㠸ㄵ㍦ㄸ㐸昱昸愳慣㍥㤸搸〲㡥っ㔰敡㍣㘴㈹搶扦っ捡〴㍦ㅤ摣敥㥣㜰㈷㙦ㄲ〰愱㘵㘳㐶㘱㌱〲㡦㘳攵㐹昶愳戹㥤㜰㉤㠷㥢㜲㤸㝢慢ぢ戱㕤㡦挷〰㌶㤴ち㘶戹㤳㡣㐱㉣搴㍢戸㉢慢㔹㍥愴㙤〲挱攰攴㑥扦扡〶ㅣ㕤扤昶㡥㤵昷ㄹ攵㠱㈶晤㉦㥥㤰㌹㠶㔶て㠵搸㌶晤㉥㥣㠷晥ㄵ㥥搳ㄶ㘴㜹㍥つ㠰扢〹戸〷㈴戸ㄵ挲㐶摦搴㙦㜳㘲㌳㔴〷愸㐳ㅥ㙡攵〶㙣㈷㌶㉢㘵攷㌶㈸㈷㌲搹戳攳慡㔹㥢慤㥤捥㤳戲摡㈰㝡戹㔹〸㔹㘳㉣挳ㄴ㜴㐷㕢㕢〷㕣慤㌵㐶㠴㥢慡㠵戲㤱㐱㔳戶㘲搵㜴㌴㐱扢ㄷ㠵㐳扣㔸愰㝦〸捦㡢㌶慥㈲㐳㈱晤㍥㐰〲㈱㜵㈱愸㜳摥ㅡ㌹㤶㘱敥㠷㔴晦ㅡ㠸扡ㄴ㑣捥〰㤰㜴敥㔷敡㌲攴㜸捦ち㘸て〰戲㉢㘳愴扡ㅣ愵㌸㑥敡て㔲㌹户昰㌸晣戸摤昱㈱㜰㜷摣ㅤ㍦捥ㄲ昸攸摦愰ㄲ㍢愳慥㐴挲㌹ㄵ㡦㡦ㅦ〶㐰晦㈶㠱㥦昰〷㝣㡢㠰㙦ㄳ㜰ㄵ〰㕢昱搱扥㠳摣㘴搷㝥㜸㠶搵挷㠰㡦〰〳〳㕥〳敡搴敡㌱攰昷愸昴㔱㉡攵㜶㕥愳〱戹㠷㘷ㄹ昰㍦〱搹㈵〳㝥ㄶ㐵挵㠰摦愷昲㕢㤰慢㌳攰て挱摤戱〱㙦㐳㌱〰〳晡㡦愸挴捥㈸敥ㄷ㍡愷攲㌱攰㘳〰攸㡦ㄳ昸㜹㝦挰ㄳ〴㍣㐹〰户ㄷ户攲愳㍤㠵㥣挷㠰㔱㍦〳㍥〳っっ㜸㈷愸㔳慢挷㠰捦㔲改㡦愹昴ㅥ〰ㅡつ昸㔵昰㉣〳晥〴㤰㕤㌲攰㝤㈸㉡〶晣㈹㤵摦㡦㕣㥤〱㝦〶敥㡥つ昸〰㡡〱ㄸ搰晦㥢㑡散㡣㝡㄰〹攷㔴㍣〶摣〶㠰晥㜳〲扦敥て㜸㡥㠰㕦㄰昰㄰〰㕢昱搱ㄸ㠱昵ㄸ㌰改㘷挰㕦〳〳〳㝥ぢ搴愹搵㘳挰攷愹昴〵㉡攵㜶㘲愳〱戹㠷㘸ㄹ昰㌷㠰散㤲〱ㅦ㐳㔱㌱攰㙦愹晣㜱攴敡っ昸㈲戸㍢㌶攰㤳㈸〶㈰㌶攷愸挴捥愸愷㤰㜰㑥挵㘳挰㤷〰搰晦㐰攰搳晥㠰㍦ㄲ昰㈷〲戸扤戹ㄵㅦ敤㘵攴㍣〶㡣昸ㄹ昰捦挰挰㠰㍦〵㜵㙡昵ㄸ昰㉦㔴晡㔷㉡攵㜶㘴愳〱㥦〷捦㌲攰㉢㠰散㤲〱戹㜳㈹〶晣ㅢ㤵晦〶戹㍡〳晥〳摣ㅤㅢ昰㜷㈸〶㘰㐰㝦㤵㑡散㡣攲㝥愷㜳㉡ㅥ〳㙥〷㐰㝦㡤挰摦晢〳㕥㈷㠰㌷㝥挵敤搱慤昸㘸〱捣ち㙡昷㤰㡣㥦晤摡㌸㜱〸愹㤷㐱㥤㑡㍤昶㙢㠷㔴敦〰〹扥ち挰〴㌳㑣㠴㘸㍤㍢㔴㔳㔸㜹㜱昵㘸愹㡡挹ㅦ挷攰挵愵㉡㙥㘳㕤㐵㄰㈴㘵㉢㘹㍦㤹ㄴ㝡ち捤㜶ㄷ㥣〷㌵㡢敡㔶愰〷㌶换扤㑢搲㕥ㅦ戱戵㔸昵慣㔱㜷〴㤲㐵慢㑦ㅢ摦㑡慢㔸ㄵ㘰晦㠰挳慤搵搲慣搶ㅢ㜱ㅥ扢㜳ㄱ昲㑦慣㜹愵て攱挷㕥攸ㄳ敤ち㥤ㄶ搳㤰㐹㐸㜳〹扣ㅤ㥡㈷敥㈲㥥㝤㐹㠶ㄸ㐲㕣〶㕢扣㙥㝢攳㝢㘰戴㠲㐹㘴挸捥㘱㠹㌰挵㑥慥ㄸ慦搶㐹㡣㑤搳㙤〹㥥㘸㕡㌱㡡㠵㕤摥㈸ㄷ摥㈲慢〲㥣㥢攵ㄲ㤹攰敦㙥㜰〱㕡㜰㜸收昲〸ㄷ㜵摡戶㝥つ㤲㕤搹搶敤〱扥㥢收㜶㜷㝢㍢㤹㕢㙥ㅡ愳攲㠵挱㙡愱摦摣㈰㤱㥥㤵㈶挲㌴昸〵搷戰㌹㕤ち戸㔹㤹〱敢挵昹戹ち愲〶㔵㉥〷敤㤴㕣攸㝡昱㐴㜳搸攰攳挷㔸扤搹愹㤵昹㉡ㅥ㘲㜰ㄵ昰搱攲户㡥㠷㘰㤱づ摢㑢㑡晣愴㑤搰㜹敢㑦㠲搷搰㙥㝡ㄵ攳㜳㔱㡥㤷㡥㔱搷㕣捤攳戶㘳〲㑥挲㡥㈵扤づ昵ㄳ〴㈱㌰搶㝡昷攰㜹㈵㑤㜷ㅥつ戱㐶㌸ㄹ扣扡ㅣㅥ㈳ㄵ摤㡣㉡㤵慢㜸晥㥥㍦改改攱愵㌳㡣愵㕣戵㠴㐵昹昰收㈹挵㠱搱晣昰㜸挱㤴ㄵ扤㌳㘶换挲晥㉤攱慦づ㔸捤扥愲㈶戰㡢㙤㤴〱晣㡣搵㜹ㅥ㝢昷㐳㝢㍡㝦昴㉡㠳ㅤ㜴㠴昴挹昶㜵挷㑤扣㕤㝥攰㈱㠴㐲搳㙡㡦敢挸㙦㈲㌱戴㌵戱㌸愶㜱搷摡㝤㘶㐲慥㌸て㙣搹搸戲㌱㠶〶㍤慣愵㈵㡢昵㤶昰ㄳ捥搳㜲㤳㠶㐷ぢ㜶㌷㘸㐷㈵ㄸ昵㔶敡慦㡥扥㝡敥㐰㥦昹戶て扥戱㝤捤㡢挷〴㤴ㄵ挷攰愲摡㥡戴㜵挱㈷ㅡ㝥捡㠰㝥㉤搳愷ㄸ捡戵㤱攰㙥㠴晢ㄱ挲㉢昶ㅣ慤ㅢ㐰㠵扢㤵㍤㐷戳摣慡昷㠰扢攳㌹ㅡ㥦㤳挰ㅦ㝥慣㑣㈵㐸挸㘷ㄲ愸㌳㕤戲㉡㙣㈷㘶㉡㌰晡㌴〲㍢晤〱搳〹搸〳㈴ㄸ〲愰㜱扣㘹昹ㄸ〰㤵〷㐷ㄸ㔲攸ㅣ㘱㘸〵㔷慢㠶㐷挸昱㤸〳㐲㈰摡攴㑥㍥㈶愰敦〹戵晦昹攸愳昳搸ㅥ挵㝤㜶愷㠱㐱㌰散㤸挰㕥慣㝦㙦㄰戵ㄷ〰㡤昳攱㝤挰戳㑣扢て㈰扢㌴ㅦ收搶戹捣㠷昷愵昲晤㤰慢㥢て扦つ摣ㅤ摢㝡㝦ㄴ挳㕦㐰摦㥦㑡㜸ㅡ晣㜰挳摤㌹ㄵ捦㝣昸〰㘰昴〳〹㍣搰ㅦ㜰㄰〱㌳〸㌸〸㠰慤㔰愵ㅤ㡣㕣㙤㍥散ㅢㄲ㤸〹〸收挳㌳㍤㍡㍤昳攱㕥敡㥣㐵㥤摣㑥㙦戴ㅦ昷搰㉤晢ㅤち挸㉥搹㡦㍢敦㘲扦挳愸㍣㠲㕣㥤晤㡥〰㜷挷昶㡢愱ㄸ晥〲晡摢愹〴〹昹㜰扦摥挷㝥戳㠱搱攷㄰㤸昰〷扣㠳㠰戹〴㈴〱搸ち㜵摡㍢㤱昳㉣挸㔲㝥ぢ㡡㈸㌰㌰㈰户昸㥤㕡㍤〶㡣㔱㘹㥣㑡ㄷ〰搰㘸挰㝥昰㉣〳㈶〰搹㈵〳㜲攷㕥っ㤸愴㜲㙥攱搷ㄹ㌰つ敥㡥つ戸ㄴ挵昰ㄷ搰㌳㔴㠲㠴㝣戸摦敦㥣㡡愷〳㘶㠱搱㡦㈴昰㔸㝦挰㔱〴ㅣ㑤〰ㅦて搸ち㜵摡㍣攴㙡ㅤ㌰敤㘷扦㘳〰㠱晤昸㠴㠰㔳愹挷㝥㝤搴㌹㥦㍡㑦〱愰搱㝥愷㠲㘷搹㙦〱㈰扢㘴㍦㙥晣㡢晤ㄶ㔲昹ㅡ攴敡散户〸摣ㅤ摢敦㍤㈸㠶㍦㍣㐲㐱㈵㐸挸㘷〸搴㌹ㄵ㡦晤㤶〰愳㉦㈵昰っ㝦挰〰〱挷ㄲ㘰〰戰ㄵ敡戴攳㤰慢搹捦户晦㉤〷〴昶攳〳〶㑥愵ㅥ晢ㅤ㑦㥤㉢愸㤳て〳㌴摡㙦㍤㜸㤶晤㔶〲戲㑢昶㍢ㅢ㐵挵㝥㈷㔰㜹ㄹ戹㍡晢つ㠲扢㘳晢㔵㔱っ㝦〱㝤ㄵ㤵㈰㈱㥦㜱㔰攷㔴㍣昶㕢つ㡣㝥ㄲ㠱ㅢ晣〱㈷ㄳ㜰ち〱㝣㌸㘱㉢搴㘹敦㐶捥㜳〱挷晣㍡攰㘹挰挰㠰㝣㐰挱愹搵㘳挰㌵㔴㝡㍡㤵㕥〸㐰愳〱昹〴㠱㘵挰昷〰戲㑢〶扣ㄸ㐵挵㠰㐳㔴㝥〹㜲㜵〶㌴挰摤戱〱㍦㠴㘲昸ぢ攸㌹㉡㐱㐲㍥㝣㕡挱㌹ㄵ㡦〱昳挰攸〵〲昹㈴㠳て挰㈴愰㐸〰ㅦ㙥搸ち㜵摡㕡攴㙡ㅤ㌰敢㘷扦ㄲ㈰戰摦挷㍣㍡㍤昶㍢㤳㍡捦愲捥㙢〰㘸戴摦戵攰㔹昶ㅢ〶㘴㤷散挷挷ㄶ挴㝥㈳㔴㝥ㅤ㜲㜵昶ㅢ〳㜷挷昶扢〱挵昰ㄷ搰搷㔳〹ㄲ昲戹ㄱ搴挷㍣㘷〳愳㤷〹扣挹ㅦ㔰㈱愰㑡挰捤〰㙣㠵㍡㙤ㅣ戹㥡晤㝣㐳愲ㅢ〱㠱晤㙥昱攸昴搸㙦ㄳ㜵㙥愶捥㝦〷〰㝦昸㘹㈱㜳㐸挸㉣改㑢㐸㌵敥昱㌴敤扦㐹㈷㈸㜲㈷㙥戰扡㜹ㄸ扢㥦㑣㜲捦挷㑡㜱㡡㠵㄰〴㜸搸㠹ㅡ㉢㘳昵搱搱昸扣戲㕢㜶〳㉡㥥扣㐷挳㙦㑤愵ㄸ㈵㕦㐴㙢㠲ㄷ扤搶晣㝢㑡户㍣ㅢ㕥晢攱ㄹ换昰搰捥挵㌹敤戱扣㤴㉦㡦㔵挶㡡搵ㄹ㠳搸摤㥦挱摦敥ㄶ戱晣㤸ㅦ扣〰ㅡ㝤敢攴㠹㜵㡣昲㜵㉢ㅢ昸㕢戶搰㔹愳㘳ㅢ㐷愵㌵挱ち㝦挲捣摡昴㐹㤳㔸つㄷ㈵㜲捣㠴昱挲㕦㠶㠴㠵昵昳㔱㜱㜷㝢昸㉥攴㘹㑦㙤ぢ昲戳ㄶ㉥㔸㜸攲㔰㉥ㄳ换㐵攳搹㐸㌱ㅤ㠹㈷㈲㔹㈳㤳㡡㈷攲㐶㉣ㅤ㈹愴愳㤱㕣㌱愲㙤㜵愱㘶㌲㙥挴昳㤹㘴㌴㥢㑤㈶昲㤱扣ㄱ㡢㈶㔳昱愸㔱㑣ㄹ㤹㔸㌴㙤㘸敦㜳愱搱㠴㤱㑥愴ぢ挹㜴㉣㠹ㄷ昷挴昱攲㥥㐲㌲㘶ㅡ㠹㔸㈲㤲㌶昳昹㔴㤸㕢㝢㌲戹㝥㍦捡攸ㄷ㤰㕣〸ㄲ扥摢攱㕦㐴搶〷㐸㉥㈶㥦㍢㝤㌵㍣愱㔲㈸㜸ㅦ昸㍢扢ぢ㐷㑢愸㥣捡慢㠲㌲㍢㈶㑤㔲㡤㤱戵愶摤㍢昷㜷㤱㥡挶捤扢攰㌸ㅣ戴㜳㠵搰㉡㡦晦㔹ㄸ㉤挶戳㔵㙣昷愵㈰愱㌰昷昱搸㈰敤愳挸㑥㔹戸㘰挸昳㄰㠲㜶ㄹ㜸㕤攰挹㑡昱㐴晣ㄶ㕡扢ㅣ㥣愹攰搴扦㡣㐷晢ㄸ搸搳挰挶㡦晤㥣㥦晦戱挳㠷扦㘶㙢慦扤愱㐶扦ㄲ㔰敢㜹摢〷㈱㘴〳昵慢挰㘲㠲㠶㔵て㈱挵换㑣㤵㜰㤶散摣㘰㘲㑤〵〸㍢愷㕡ぢづ㍢㘸㝤〷晢〶ち㐸〷扢〶㌸㜴戰㠷㤱㤷づ昶㈹攴慤づ㤶捤ㄴ㌳搹㝣㈶ㄳ挹㈶ち㠹㔴㈲㥡㐹愷㌳攸㌶昹㐴㈶㤱㡢㘴㘲㌱敤㕡ㄷ㙡挴㜲㠹㔴㌶㔱㐴㕦㠹㈵戲㘹昴挶㘴㉥㤲㉤㐴㡢〵㌳㔲㈸㥡㐵敤搳㉥㌴㥤捥挶ぢ㠹㕣㉥㥢㡥ㅢ㠹㙣愱㤰㌳捣㕣愲㘰愶ㄳ搱㝣㈴㘱愲㠳㝤搳㙥㠹㝥ㅤ捡攸搷㤳摣〰ㄲ收㥥愲㜴愴ㅢ挹扡㠹攴㘶昲扦敤昰㕤愸㤴㔴㡦㠰捦㑥愶摥㡤㤳㘷〷〰㌸愰摦捡㜲户㠱㠴挲摣㑦ㄴㄳ搰㤱㍡㍤愷搳㔹㍡㕤ㄳ收㍥愳〸て㘰愹〳㐹敥愴昰㐳㐸㈹搹㈷㈴敢㡢㘰〱㘸昹㠱晢㠴攲㠷攵愸慣搹て挷㠱摢散㠷ㅦ㌹昵摣〵㔵昰挳㘳挸㡢ㅦ扥㠲扣攵〷㈳㔵㌴㡡㠹㜸㈶㥦㈸愴ㄳ㜱㌳㥡㉢ㅡ㠵㘲扣㔰捣㈷攲㠵㡣ㄹ㌱戵扢㕤㘸ㄱ搷㜵扡ㄸ㉢㐴㜳戹㐲挲㑣㘶㡣㙣づ㈳㐲㌴㤵捥挵攲昱㡣㤹搱敥愹㐱昳㌱〳捣㜴㌶㥢㐸挳晥㠵㑣㌲㥦㈸㘶㈳戹㜸㉡ㅦ㐹㘵搳㠹㌰户㈷挵摥昷愲㡣晥㔵㤲晢㐰挲㑦㌸晣晢挹晡ㅡ挹〳攴㍦改昰〵㉡㠵㠸㔷捦㠰㉦㝥㤸攷昵挳挳㉣昷㑤㤰㔰㤸摢㤲㉤晤昰㘳㐷搸㑢㝢捦㈲㜹㤴㐵挵て㍦㠵㄰㝦〱晤晢慣挸昱挳捦㤰ㄲ㍦㐴㝤晤昰㑥㕦㍦㜰搳㔱ㅡ昱ㄸ㔴挱て摢㤰ㄷ㍦㍣㡥扣㍤攰㐶㔲搱㥣㤹㌶愲戹㘸㌲㘱ㄶ㜳ㄹ㌳㥥〷㑤㈷㡡改㝣㍣㔶㈸㘸㑦戸搰㐸㉥ㄷ㐹愶ㄳ㐶㈱㥥㌴ㄲ愹㝣挶㈸ㄴ㔲昱戸㤱捡㘷ㄳ挹㙣㌲ㅡ搱㥥㜴愱搱㕣㌶㡦昱㍢㥡㑡㤹戱㐴㉣ㅢ㌷㌲改㐸㉥㠵㑢㉤㘳收㜰〱㥡㘱敥㜲㡡ㅦ㥥㐲ㄹ晤㘹㤲㘷㐰挲捦㌹晣㘷挹晡㌱挹㑦挸晦㠵挳ㄷ愸ㄴ㈲㕥㜱㙢㔳晣㜰戰搷て摢㔸敥攷㈰愱昰昳〰戴昴〳㜷㍤㐵㌸㥢昶㥥㐳昲〲㡢㡡ㅦ㝥ぢ㈱晥〲晡㙦㔹㤱攳〷敥㕡㡡ㅦ昶昴昵挳㜴㕦㍦㜰敦㔲敡㜹〹慡攰〷敥㔳㡡ㅦ晥㠰扣攵㠷㜸㌱ㄳ㑢愴㡢㘶戲㘰㐴㌰ㄶ㈵戳愹扣ㄱ㑤攴㌳〵㡣㌶昱㠴ㄹ搵晥攸㐲㌳㤹㤴㤹㡤收ㄲ㔹扣戱㈴ㄱ㡦㈷㜲戸㘲戲㘶㉡㤹挸㈶㔳㠶㤹㡥㙢㝦㜲愱改㔴㍥㥡㐸㘵㔲昹㤴㤹㑡㤸ㄸ敤㤲㘹㐰㡣愴㤱㡡ㅡ㤱㔴㌲ㄳ收㘶愹昸攱㘵㤴搱晦㠷攴捦㈰㘱㙥㤴ち晦㉦㘴晤㤵攴ㄵ昲晦攴昰〵㉡㠵㠸㔷㝦〶㕦晣㄰昴晡㘱㍢换扤〶ㄲち晦〵㠰㤶㝥攰收愹〸ㄹ㔸㤳㔷㕢改ㅤ愸摤昲挳摦㈰挴ㅦ戶㠳挰㘲㠲敤㔲晦㐰㑡晣昰昷敤㝥攳搲㉢攰㌶㡦㑢摣〲㤵㝡㐲搰〱㍦㙣㐷㥥摡戴挹愰㤶ㅦ愲㤹㙣愱ㄸ㑢ㄸ㠹㜴搴㐸攴昲昱っ晡㙤㍣ㄶ㠹㐴㡢改㑣㈲㥥㑡㘹㕤㉥ㄴ㐳㑤㉥㤶㡡㘷戳㠶〱搷挵㜳㤹㙣扡㤸挴㌴㈵㥥㌰戲戱㜴搲搴扡㕤㘸㍣ㅤ㑦㐶愳挹㙣ㄴ搷㐲挲挸㘴戳愹㐲㍣㔷㠸㐴攳挵㔴㉡㤵挸ㅢ㘱敥戹戲㈵晡ㄴ㔰扤㠷㈴っㄲ㝥摤攱㑦㈵㙢ㅡ挹㜴昲戹〵㡢㙦ㅢ㑦愸ㄴ挲愳㡣戶ㅦ㝥〳〳戸昷㠷㝤㈸摦ㄷ㈴ㄴ㙥〷愰愵ㅦ㍡ㅣ㘱㤶慡㡦㈴㤹挱愲扣ㅥ㠲ㅡ㠴㡤搳つ捦攳㝦㥥摤㍦挴ぢ〳㘱捦㤶慣㑣㕣愶ㄶ㑦ㄸ㌷㠶昱捡扥ㄵ搸ㄷ愸㤲昵㔶㠸㈶㜷㔸扢㌳㍢㥣戳挹㈹㥣㜶㍡愷㑥㡤㌶愸㥦愷搹攷㈶敦慦搸扤摤㥢㔰昰㘷昰摤捥搵㠲㕥搰㌰戱㠳扢戰㠳㌷㤳扥㐶㜴㝡ㄲ㝣㐶㡣摥ぢ〶ㄳ昲攱晥㥥㜰㘷ㄱ㙤ㅦ㐱ㅤ摣㥤摦昸㘰昹改戵㘷攸昸戴攴散㘱散〱敤挴挳愹㠷戲㉤摣敢㘸㙡㠳敡㜶戸㠷摢敤㘵〳㔵て戸㜲慤㍦敤戹搶戵户㐳搶㜲昵愲㥥昴ㅤ〰挲搰㈴扤㝦づち㘳〰㤸㡡㍣㡦昰㌴㈷㌱摤㐹散㘱㈷㝡昶㐴㈲〴っ搷㠷㙦敡ㄱ摥ぢ㥡㜹㠲㝡晤㕣㉤扣户挳㍦㠶挲㍥㤲ㄸ㜰㙡㕦昰挵㘶㜱收挰㘶㘱昵㌶㜰挵㍡㡦㝡慣㔳㥢㈹㍦攲㙢㠸晤㔱㐸っ㤱㠶づㄸ攲〰扢㑡㉤㠳扣㌵ㄲ㈶ぢ愶㤹㡡㈵ㄳ改㘴扡㤰挸攲㠶㤳㑣㘳㤰㉢㘰慡㥣攲㐰ㄸ搳戲㉥ㄴ㌳㠱㝣ㅥ㘳㔹㉥㤷挹㈵㜲昸㑥收㡢〹㑣㈹㌰昷捤㥡㐹㐰㡦㜴愱㠵㌴〶搶㐸慥㔰挸挶戰㉡㡢收㌰㥢㠸愷㤲㠰㐶㡤㕣挴㌴㌳攱〳敤㤶攸㐷愱㡣㝥㌴挹㍣㤰昰㐱づ晦㕤㘴ㅤ㐳搲㐷晥っ㠷㕦㡦㔷㌳挱㤷㍢搲㝤㌰㠰㍢ㄲ㉥㘲戹挵㈰愱㜰㉦〰㉤㐷挲㔹㡥㜰㌱慤扦㠴㘴㌹㡢捡捣攰㌰〸挵て㉢挰㜲晤㜰〴戸攲㠷㍢㝤晤㜰㠷慦ㅦㄸ㐴㤷㐶っ㐲ㄵ晣挰㠰㌹㔲〱㙤ㄵ愸攵㠷㐲ち㜳搸㜸㍣㡦㠵㐷㍡㤱㠱ぢ㜲ㄹ捣愶㡣㈴㈶㘱昹㜴㌴ㅡ搷㔶扢搰㑣㈴㥥㡤㘱㤶㔶㠴ㅢㄲ㔸攸㘶㈳昰㔳ㄱ㜳攱㑣㍥㔲㡣愶㜲摡㐹㉥㌴㥦㠹攲㠶ㄴ挱晢捥攲戱㐴㈶㤲挱搲㈵㔹㐸㘰㉤㥣㌳ㄳ昰㑣㈴捣愸㍤㕢愲㥦っ慡㥦㐲昲㙥㤰昰㍢ㅣ晥愹㘴㥤㐶戲㠶晣戹づ㥦愸㕡㈱ㄵ〵㕦晣㜰㠳搷て〶㐱㌹㤰㔰㌸〶㐰㑢㍦挴ㅤ㈱㝦㘲㈸㉦ち搴㑢㉣㉡㝥㐸㐲㈸㝥㌸ぢ㉣搷て㘹㜰挵て㔷晡晡攱ち㕦㍦㘴㥣㝡挶愰ち㝥挸㈲㡦㔴㐰㕢て㙡昹〱户敥㜸㍡㤱挲搲て㙢ぢ挳㌴㡤〸敥昴㘶摥挴晡㌰㥦㉥攴㡡摡搹㉥戴㤸㐸收愲改㐲㌶ㄳ㡢ㄸ㠹愲ㄱ㐷挶挰㜵㤰㑥㈶㌳㜱〳㔷㤲㔶㜶愱挹㔸慡㔸㐸挷愱ㄵ㌳戹㜸㈴㥢㠹愷ㄲ挵〸搶㉣昹㔸㍥㥢挳昵㜰愴摤ㄲ扤㠲㌲㍡摦愲慣㡦㠳㠴㡦㜲昸ㅢ挸摡㐸戲㠹晣愳ㅤ扥攰〹㤵㐲敡ㄸ昰挵てㄷ㝡晤㜰ㅥ攵攷㠳㠴挲㝤〰戴昴挳㝣㐷挸㕦㍡捡㙢ㄴ昵㡢㔸㔴晣戰㄰㐲昱挳挵㘰戹㝥㔸〴慥昸㘱㤳慦ㅦ㌶昸晡㠱㌱㝤㘹挴㠷愱ち㝥㔸㠲㍣㔲〱敤㈳愰㤶ㅦ㜲㤹㐲挱挰㜲扣㤸㐹㈶ㄲ昹㐲㍡ㄷ捤㥡昱㜸㌱ㅥ㌳ㄲ㠵㐸㈱㔳搰㉥㜵愱搹㜴㌶㔹捣愳慢㈷ち愹㐴づ㔳㌹捣㠷戱摥㈹挴戳㐵戰㜰改㝣搴㠵㈲㈶〴ㄵ㔸㡤捡㡣ㅡ〳㤱ㄱ挱㐴ㅣ㜳敡㙣挴挴昸㤷っ㜳ㄳ㠱㉤搱㉦〳搵㉦㈷昹ㄸ㐸㜸挰攱㕦㐱搶挷㐹慥㈴㥦㝢ち昸戶㔰戵㐲㙡㌹昸攲㠷㜵㕥㍦㕣捤㜲搷㠰㠴挲挷〳搰搲て㉢ㅣ攱㘹㔴扤㠶攴㐶ㄶㄵ㍦㥣〰愱昸攱㘶戰㕣㍦っ㠲㉢㝥㔸攳敢㠷㔳㝤晤戰捡愹攷ㄶ愸㠲ㅦ㔶㈳㡦㔴㐰扢ㄵ搴昲㐳扣ㄸ捤收昲ㄸ㘹搰搷ㄳ改㥣㠹慥ㅢ㌱搸攵ㄱ〹㠹ㄵ捤慣㜶㥢ぢ㌵㈳㐹捣㤱㤳㠹㘴㉣㤱㑢㐴㈳〹㈳ㅥ㐱晣〴㔱扡㐲搱挸ㄶ㡤扣昶㌹ㄷ㥡㡢㘱ㅡ㥤捥㈵㘲ㄱ㠴敡㜰扢挹㘱搵㤹捣攴㤳㌱㕣㐰㘹捣愰挳㈷搹㉤搱㍦㡦㌲晡敤㈴晦〶ㄲ㍥搹攱摦㐱搶ㄷ㐸敥㈴晦ㄴ㠷敦㐲愵愴㍡つ㝣昱挳㌲慦ㅦ扥捣㜲㜷㠱㠴挲㙢〰㘸改㠷搳ㅤ㘱㡥㉥挸㤳摣捦愲攲㠷㈱〸挵てて㠰攵晡挱〰㔷晣搰攷敢㠷㜷昹晡㠱㕢っ搲㠸㙦㐰ㄵ晣㤰㐷ㅥ愹㠰昶㌰愸敤㠷㝣㍣捡〱㈹ㄱ㉤挰昰挹㕣㌶ㅡ㌷ㄱ㌸㌵愲挹っ㤶㤴㔸㤶㝦搳㠵收搳ㄸ敦戱散攳攰㥦㐸ㅡ昱っ㜲㠹㜴㈴㤶㡡㘴㡢昹㐲㉡愳㝤换㠵㘶㘳挵㠸㤱㐶扣ぢ敢㔰㠴㘴ㄲ㔸㜴㐶㡢愹㜸㍡㠶㔰㙢㍡ㅦ㑢㠴ぢ㜶㑢昴㙦愳㡣晥ㅤ㤲敦㠲㠴㑤㠷晦〸㔹摦㈳㜹㤴㝣㙥㜱攰ㅢ㑦搰㤳攵攲㔵〹㝣昱㐳挴敢㠷ㅦㄱ昴ㄸ㐸㈸捣捤㡣㤶㝥攰㈶㠷〸昹昳㔳晤㑣㤲㘷㔹㔴晣㌰〲愱昸攱㈷㘰戹㝥ㄸ〳㔷晣搰敢敢㠷㐳㝣晤戰摥愹攷扦愱ち㝥㌸ㅢ㜹愴〲摡㌶㔰换て㐶㍣㥤㌷㤲㠹ㄴ〶愷㘴㈲ㄳ㡦㘲㥣捡ㄸ愹㔸㉡㤷㡥ㄷ戱收㡥㘸㍦㜷愱㌰㜸㌲㥥㑥㤹ㄸ扦攰愱㜸㉡㡢㤵㘰㍣㤷㑥愶捣㑣㈴て愶昶㥣ぢ㌵昳挵㘸㈱捤〰㌷㔶晣〹慣摥㔳搹㑣愶㘸愶㡡㘹㌳㕢㠴㑢挲㘵扢㈵晡㉦㔰㐶晦㈵挹慦㐰挲ㄵ㠷晦㙢戲㥥㈷㜹㠱晣慡挳ㄷ愸ㄴ㈲㕥㙤〴㕦晣戰㠷搷て扦㘷戹㤷㐰㐲攱㑤〰戴昴挳㘶㐷挸㕦挱捡㉢㕣昵扦戰㈸晤㄰㍥挷ㄱ扥〲㔶㜷㝢㤰攱晦愳㕡㍦㐷敡〹㍤捦挶攳㔶㜵敦晦㕣㠴昷㜹戲慥㐰㍢㝥昸㘳晤㕣愶愳敤挸摤搳挵㌵ㅤㅦ戲攳㈷搸㠹戳晥㈷昴戰㜷搵㜶㔸愸昱㈰㝣昴扦攳㠴㠳摣㔳昰㝤㥣慢昱㠵搸摥昷换㜳戵戱攷挸㐰〵攱㜶扣つ㘵搵搸㝣昷㈵昷㔳㥤㌰晣㙣攷戵㤴戳㙡ㅣ攷㘹㐹愷搸㡡戲㕢づ慦㜹挴㙥つ〴戳昹ㄲ换㍤㙢㌹捦捦㡤摥㔶攳攲㈱㔹㍣扡㘷ㄶㅣ㡤ㄵ晣昶愶愳慤扤改戵㈲ㄲ〲戰㕦㘷捦摦ㄷ㔱ㅢ㕥戹㍡㔰搸〳㘷昰㌶㥦ㅦ㕢㉤㈸㔵攵挷㡡㔳㈱㔷晡ㄶㄸ㐷㝢㤵㘶㥡搷扢戸㌷ㅥ散㠰ㅦㅡㅦ㔹㙡㔹㐵扤搵㔹㈱㍢㘸㐸㝦つ晡搴〵搰㑣搳㉢㝤㉢敢㜸挳慡愳扦ㄷ㡦慡愰づ搶〳㌶挰晣㜵㥤扡搰〵扦㡦攰㜶昰搰愰㐵〰㙦㝦搵〲愳㌸挰㐱㠲㉦〲㠴攵㔹㤹攲愶㄰㌳㤴㉢㙥づ㌹㥡㝢戸扤㐲㌷㌶㉣ㅣ晦挸㔵ㅤ㡦㍥愱㠱㑥晢㍢㙣㝦敦搱搷㜳愹㔳昲㜴㜵昰ㄵ昳㠳摢戶㌴扥〰挵㉡搹慣㐹㕤㠹㤲晢㐱摡昸㥡挱㔷㜰ㄶ扥慦ㄸ晢慢㉤㘸㝣捦㘲昸㉡㘸攲〹敡㤳㐱扢摢搵㌵挸昳挲㔵㝦㐶〹㕥㉤搲挱扢㘹㡦敢挰戶㉣晤㈹愴戴ㅥ昰戴㜹扤晤扤搱㠴晡愳㙤㍤昰㘱扤愹㐴㕦敦愲慦㈵㝡扡㠵㕥㑣昴㡢㌶ㅡ㉣愰昷㈴晡〶ㄷ晤㘹愲昷戶搰㡢㠸㝥挱㐶㕢㥥搹㤷攸ㅢ㠱㜱㍤㜳㤳㥤ㄱ捦摣㙣㘷昰ㄵ攸攱㝥挹敥㜹收㌶愷攴捥㜹㘶慦㍥㔴㠷㘳晦㍥挵㡤ㄶ㍦捦晣〲㘷攱敢㤹攷㙣㐱攳ぢ㈰挳㕦㠴㈶㕡㐸㍦〸ㄴ㥥戹ぢ㜹昱捣㌶㤴㜰㍤㜳㌰敤㜱㉦㐴㤶㘷扥㠲㤴㌶ㄳ㍣㜸〶搶㡢慡㥦搶㔹㙦ㄶ搱㕦㜵搱㜷ㄳ㝤㤸㠵㠶㘷愲敡ㄹㅢつㄶ㍣㜳〴搱昷戹攸㝢㠸㥥㙤愱攱昵愸㝡挲㐶㠳て昴㍢㠸扥ㅦ㘹搷㌳㕦戳㌳攲㤹〷散っ挱㍤て㠳敥㥥㘷扥改㤴㥣搸㌳捥搵㜶㘰ㅦ慡挳㜱㐸㥦攲搶㡢㥦㘷㝥㠰戳昰昵捣昷㙤㐱攳㥢㈹挳摦㠷㈶㕡㐸㡦㠳挲㌳㡦㈱㉦㥥㜹ㄴ㈵㕣捦㈴㘹㡦愷㈰戲㍣昳㌸㔲㕡ㅡ㍣换㌳㐹昵ㅤ摢㝡㔶扦捥ㄲ晤戴㡢㝥㠲攸愳㉣㌴㍣㤳㔴て摢㘸戰㘰敢㜹㐴㍦攳愲㥦㈴㥡㍦㘴戵慥挷愴㝡搰㐶㠳て昴㝣愲㥦㐵摡昵捣㡦敤㡣㜸收㈷㜶㠶攰㥥㙤愰扢攷㤹㥦㍢㈵㈷昶㡣捦㘸挶捤ㄸ㍦捦㝣ㄵ㘷攱敢㤹㝢㙤㐱攳㉢㌳挳摣挳愱㠵昴㈵愰昰捣㑢挸㡢㘷敥㐶〹搷㌳〳戴挷换㄰㔹㥥攱敥㡣㜶ㅣ㜸㤶㘷㈲敡㑢戶昵㉣捦㉣㈷晡㝦㕣㌴㌷㘸戴ㄵㄶㅡ㥥㠹愸㍢㙤㌴㔸戰昵〹㐴晦搹㐵晦㠹攸㐱ぢ㡤㙢㈶愲㙥户搱攰〳扤㥡攸扦㈰敤㝡收慦㜶㐶㍣昳㡡㥤㈱戸㘷㍢攸敥㜹收㌵愷攴挴㥥搹愳て搵攰㤸搱㈷㕦㠱㘸㥦敡㐰㌳晣㍣㜳ぢ捥挲搷㌳㥦戵〵㡤敦昲っ㙢搰㐴ぢ改愷㠱挲㌳㈱攴挵㌳㥦㐱〹搷㌳愷搳ㅥ摣ㅢ戱㍣㌳ㄹ㈹㙤〸㍣㤹㌵㘴搴つ戶昱愸㈸愴ㅢ〴昷戸攰㉥㠲昳ㄶ戸扦㌷愳慥戵挱㌴㕥㐸㌷〹收〶㡡愵戹㥢攰戵ㄶ㜸ㄱ挰㥦戴挱㘰〳㕣㈲㤸㕢㌱慥㕢愶搹ㄹ捡搵㜴㍢㐳捤㍤摣㜴搹㍤户散敢㤴㥣搸㉤捥㠴挱昹敥敤㔳㌳㔰搲捦㉤ㅦ挷㔹昸扡攵ち㕢搰昸㠶㔱㌵ㄳ㥡㌸扤搲挷㜰捡㐸换㈷摣㡢ㄴ昲〱㝤㍤㈸㤶㐱戳㈸挱愱づ㜵攰づ㠷㈶〸ㅦ敥挰换〲㔷㜳㤰ㄷ摦㕥㡡㙡㕤摦㔶㈱㔴㌱㠸㙡㉤㥦㠶慡慤㌵摣㈵慤㕡㝥戱㉤㘸㝣ㅢ㕢㌸敥㔴㝡㡥㔵㈹㈳摣㔲改㐵摥㑡捦㘵愵っㄹ㕢㙥㘷搸㕢㍢ㅦ㍣改㔰〹昵㍥㘰ㅤㅦ㠷昴慤〴㌳ㄴ㙤㠱戳〴扦摦〲㉦敡㑤愸昳㙣㌰搸攸㈳ㄷㄲ捣㤰戵〵㘶攸㕢晢㠰〵敥〷㜸戳つ戶㝡摦㈵〴㌳愲敤㔴愶㡥戱㌳昸ち愸㍥㍢㈳ㅤ㙡ㄱ㌲扢搷愱ㄶ㍢㈵㈷敥㔰㠱㍥搴㠹愳慢㑦扥㜰扤慢攵㈸㔹㜳换〷挱户摣㔲挵㔹昸㜶愸㡡㉤㘸㝣㐷㕣㜸〵㑦㠵攵㍦ち㡡敢㝣㄰㜹㜱换搹㈸攱昶㠵换㘹て㐶㥣㉤攳㌱ち慥㕤〱㥥㌵〲愷搴㠸㙤㍤昰㘱敡㉢㠹㘶㘸摡㐲慦㈶晡㉡ぢ㡤㌱㌵愵㑡㌶摡戲昵㈷㠹㝥户㡢㘶㉣㕣扢挶㐲㘳扣㑥㈹搳㐶㠳〵摤搷ㄲ捤ㄸ户敢ㄹ挶扡㤹挱㔷㐰㌱收捤㡣㜸㠶搱散摤昳っ㐳攰㔲㜲㘲捦㌸㈳戰㌳㥦㍣愴㑦㌱っ敥攷㤹㌳㜰ㄶ扥㥥ㄹ戲〵㡤㉦慦ぢ㥦挵㔳愱㘷㙥〲㠵㘷挶㤰ㄷ捦㥣㡥ㄲ慥㘷㍥㐳㝢㔴㈰戲㙣捤戸戸昶㔹昰攴㠲㐹慢㜷搷ㄹ敦㔶㠲ㄹ慢戶挰㡣㡣㙢㥦戳挰晤扤㘹戵摡〶㕢㝥戹㥤㘰〶慡㉤㜰㤹攰㍢㉣昰㈲㠰㑦戰挱㘰挳㉤㜷ㄲ捣㤰户敢ㄶ㠶扥㕤户㌰〴敥扡㠵挱敤摤㜳ぢ㈳攲㍢攱ㄶ㘷捡㌲慤て㙤挳戱㐷㥦扡〸㈵晤摣戲っ㘷攱敢㤶攳㙣㐱攳㉢昵挲ㄷ昳㔴愰㔴扦ぢㄴ㙥昹㌰昲攲㤶〱㤴㜰摤㜲㌷敤㜱ㄹ㐴㤶昱㍥㠲㤴㜶㉦㜸戲㝡㑤愹㐵㜵挶扢㡦㘰㠶慥㉤昰愵〴㝦捤〲昷昷愶搴㝣ㅢ㙣戹攵㐱㠲ㄹ攲戶挰っ㤵㙢て㔹攰挵〰捦戳挱攰挰㉤てㄳ㝣〵㈰慥㕢㍥㙥㘷昰ㄵ㔰㡣㠸扢㙥戹ㅡ㤹摤㜳ぢ〳攴㍢攱ㄶ攷㠶攸㕣㉤戸㌱㌲㐸敥攷㤶っ捥挲搷㉤㘹㕢搰昸愲扦昰捤㍣ㄵ扡攵ㄱ㔰戸攵ㄶ攴挵㉤㐹㤴㜰摤昲㈸敤昱㜹㠸㉣攳摤㡡㤴昶㝤昰慣㜹㜸㑣㐵㙤敢㔹愶晥㈱搱户扢㘸〶捥戵挷㉣㌴㐶愶㤸㝡㠷㡤〶ぢ戶㝥㠲攸㝦㜳搱㡣㥤㙢㑦㔹㘸慣散㘲敡〸ㅢつ㍥搰捦㄰捤㤸戸敢㤹㉦搸ㄹ捡ㄵ㘳攴慥㘷ㄸ晤摥㍤捦㌰㘴扥ㄳ㥥㜱㔶㕦㠷昴愱㙥ㅣ㠷昴㈹㠶捤晤㍣搳㡢戳昰昵捣㑣㕢搰昸〶挲昰〳㍣ㄵ㈸搵㝦〶ち捦㝣〳㜹昱捣挱㈸攱㝡㘶ㅢ敤挱ㄸ戴攵㤹㠷㤱搲㥥〳㑦挶戱慣㍡挰㌶ㅥㄵ㠵昴㕦ㄲ捣㔸戵〵晥㈶挱扦戶挰㡢㝡戳㙡㕦ㅢっ㌶挰㉦㄰捣ㄸ戸〵晥ㄶ挱扦戵挰晤〰敦㘹㠳㉤㤷扦㐸㌰㐳攴慥㕢扥㘷㘷昰ㄵ㔰㡦摡ㄹ㠲㝢ㄸっ摦㍤户㍣收㤴摣戹摢换㝥㝤愸づ挷愱㝤敡㔹㤴昴㜳㑢ㄸ㘷攱敢㤶ㅥ㕢搰昸㕥挴㌰㠳敦㌸搹㠰晥㌲㈸摣昲摦挸㡢㕢扡㔱挲㜵换㥦㘹て㐶愳㉤攳㙤㐳㑡晢㉢㜸㌲㡥㈵㤵㙥ㅢて㙣㔸晡㙦〴㌳㝥㙤㠱ㄹ㔸搷晥㘱㠱ㄷ昷㈶㔵搰〶㠳〳昰㜶㠲㝦攵㠲ㄹ㕡搷㕥户挰晤〰㉢ㅢ㙣戹㈵㠰摦㌱慡㕦〳攲扡㠵㤱㜳㘶昰ㄵ㔰㡣愰扢㔷换敦㤱搹㍤户㌰愰扥ㄳ㔷换㍥㝤愸ㄳ挷㈱㝤愴㜸㡦㕣㥦㘲㔰摤捦㉤摢晦搱挲㉤慦摡㠲愶户㌵㌲ㄶ扦愳户㌵㝡晥㠳㌱晥戶㍦㔸攴搳摣㤳㡢ㄶ㥢攱㜳㜹㠷挲戰㍣晢摦㠵ㄷ慢㤵昱㕦㝣㉤挳㍢〴昱㍡㌵晣㌷愸昶挳攱㜸户㈰㝦㔴敡扣扡㑢㤷ㅣぢ㙢挵ㄵ㘵扣换㙢㔲㜱愰㠲户〴ㄴ㍡昱㕦ㄴ㔵昱摦ㄲ㡣扥ㄵ㥥ぢ挳慦㌱㍡搸㈳戰敥攱㝦ぢ搶收晢㐳〸晥挲挱㌷㔶㉤敦ㅥ㤹㕢戳㠷昳㑢昱㌶扥㡦㙤昷㥥ち搳㌴昴㑣敦㙦㜵ち㥥户っ㜶愸扦挳捤搶昳㡥㕢〳㙦㐸扢〳㙤㜸慢㍡捡挸㡢㥤㘵㈹〷ㄲ搲㐳㘴㥤ぢ㠴㤰㐰昰敦攸〶㡤㈷挷㥦愶㜰㈳㍥搰昰晦㙦㑤㥥捣㌳㜶㡥づ㐶搹㈷ち昰㐳ㅣ㤸㌴㌲㘴昰㍦㠰敥ㅣㄹㅡ㌶㐷搷㔶搷戹晦改㌳ㅥㄲ挴㉢挷昵㉥戴㠷㔵昱㠳つ㠶㐰㠰㕡昵㙥㉦㤷㌱㜷攱㑥昱㜲ㄹ㤶㘶ㅦ搶㝡挰㙤㙤㤸㍦晡ㅡ㘶㉡捡㌴ㄸ㘶㍡㔹㌵挳㈸㐶戶㘹ㅣ攷㔰っ㕥㑢㌳昶昴㌶㠳㐱㙡攱敥攵攵㌲ㄸ㉤摣扤扤㕣挶㙢愵挹晢㠰摢扡挹捦晢㌶㜹㍦㤴㘹㘸昲晥㘴㜹㥡㝣㌰昴搷㌵㤹㔱㕤㘹挶㠱摥㘶㌰㝡㉢摣㠳扣㕣㐶㘹㠵㍢挳换㘵㈰㔳㥡㝣㌰戸慤㥢晣㌳摦㈶捦㐴㤹㠶㈶捦㈲换搳㘴挶㐲敢㥡捣㜰愷㌴攳㌰㙦㌳ㄸ搶ㄴ敥攱㕥敥㝣㠷㝢㠴㤷换〸㥦㌴昹敤攰戶㙥昲㤳扥㑤㥥㠳㌲つ㑤㥥㑢㤶愷挹っㄲ搶㌵㤹㜱㐰㘹㕣挴摢っ挶晢㠴ㅢ昵㜲ㄹ搷ㄳ㙥捣换㘵攸㑢㥡ㅣ〷户㜵㤳ㅦ昵㙤㜲ㄲ㘵ㅡ㥡㥣㈶换搳㘴㐶捦敡㥡㙣㌸捤挸㝡㥢挱㔰㤸㌴敥㐸㉦㤷㌱㉦攱ㅥ攵攱㠶ㄹㄶ挲ㅦ㥥搰㘳㕤昳㐸摥〵ㄲ㔲㡣っ挹敤晤敢㘸㉤㙦敦摣攷敢挴挶㈱㘳㐰㜲㤲㝤挰搵晥㐳㠸つ摣㤵慣戴愹〷㥣㤳晢㕤㙣摦摡〸戶㠰㡡ㄹつ㔲㌲ㅡ㜳〴敢㈷换㜳㜲っㅦ昱攴㔶㕤㝤㙦摦㙢昱搳攷㉢挶㝤愴愲挵㐰戶戶收㍤㑥㠵〱敦㤰戹㤴摡ㄹ攷愸つ㤹挷㌶㔴挸搰㔱㥤㌵户㠲㈱ㄶ㕡〶愴㍢㤸㌱づ㈴摣攵㕥㉥〳㍥挲㍤摥换㘵㑣㐴㥡扣〲摣搶㑤扥搳户挹㈷愰㑣㐳㤳〷挹昲搸㠸㘱㤵扡㈶㌳㜲㈲捤㔸敤㙤〶㈳㈴挲㍤挹换㘵㈴㐴戸㈷㝢戹っㄶ㐸㤳㑦〱户㜵㤳㙦昱㙤昲愹㈸搳搰攴㌵㘴㜹㥡捣㜸㐳㕤㤳ㄹ㔳㤰㘶扣挷摢っ〶て㠴㍢攴攵㌲㑡㈰摣㌳扣㕣㉥愴愵挹〶戸慤㥢㝣㥤㙦㤳昳㈸搳搰㘴㤳㉣㑦㤳戹ㄶ慦㙢㌲搷摢搲㡣戵摥㘶㍣攸㜰搷㜹戹㕣㐱ぢ戶攴攵㜲㤱㈹㑤㍥ㄳ摣搶㑤晥㠴㙦㤳㠷㔱愶愱挹愳㘴㜹㥡捣㜵㙡㕤㤳戹ㄴ㤵㘶慣昷㌶㠳㑢㑥攱㥥敤攵㜲㘹㈹摣戲㤷换搵㤷㌴戹〲㙥敢㈶㝦挴户挹攳㈸搳搰攴㡤㘴㜹㥡扣つ晡敢㥡捣㐵㥡㌴㘳戳户ㄹ㕣㡤〹昷ㅣ㉦㤷换㉥攱扥搷换攵捡㐴㥡㝣㉥戸慤㥢㝣㠱㙦㤳捦㐷㤹㠶㈶㙦㈵换搳㘴㉥㙥敡㥡捣〵㡣㌴攳晤摥㘶㜰愵㈲摣ぢ扣摣〰㌲挲扤搰挳つ㜲㙡户搳㜳㑦㡣㥦扢晢戰晥㐵愸㐷㜱搲㐸ㅤ晡〷散〴㌳㍤㥣扡㌱搱挹㔹㔲て愷㙣戵ㅣ愷㙡㙥㑥㜱扡挵〶敢ㄷ㤳捤㤹ㄶ㘵晡㈵㜶㠲㤹ㅥ捥慡摣ㄲ㍤㥣㑤搵㜲㥣㐵戹㌹挵㤹㤰㘸晢㈰搹㥣〴㔱愶㝦挸㑥㌰搳挳〹㡦㕢愲㠷ㄳ㥤㕡㙥㠶㌷愷㌸㐹ㄱ㙤ㅦ㈶㥢昳ㄳ搱昶ㄱ㍢㈱摡㌸ㄷ愹㤵㍦扣㉥挷戹㠷㉢㔳㜳㤰ㄳ㙤㤷㤲捤愹㠳㘸晢愸㥤㄰㙤㥣㈶戸㈵㝡㌸㍤愸攵㌸㉤㜰㜳㡡户㜶搱㜶ㄹ搹扣慢㔳愶㕦㙥㈷㤸改攱ㅤ摣㉤搱挳㍢㜷㉤挷㍢戶㥢㔳扣㔳换㥤㜹っ晤㤸㜷收愳㔱扥戳㑤㔳扣㝢㡢㘰搴ㄶ昰昵㍥㥤㜸㝦ㅦ敦攸㈲ㄸ戱〵㝣㜴㐵扦㤲㕡㜹㘳㤶愶㝤㠲㌹摥㤳㔹㤱㝥㤵㥤㘰㐶㉤㜵㌰晦㐲㉥㙦愳㠲昹愴〷搳戳捣捥㔸㥤㠸户㑡户挱㍤挷㝢㜳㡡户㌹愹昱㙡戲㜹㠷ㄳ㙤搷搸〹㘶㝡㔶摢ㄹ㑢ㅢ敦㘲㌵㙤㈷㝢㜳敡㔴攴㐴摢愷挸收捤㐷戴㕤㙢㈷㐴ㅢ㙦㌴戵昲扣挱搴㜲扣戱戸㌹挵㥢㠳㘸晢㌴搹扣㉦㔰愶㕦㘷㈷㤸改攱㍤挰㉤搱戳慥㉥挷㌱摦㤵愹㘱攴㐴摢昵㘴㡦摡㌲晤〶㍢㈱摡㌸㍣扢㈵㝡㌸㉣搷㜲ㅣ㡥摤㥣ㅡ㐷㑥戴摤㐸昶㐶㕢愶摦㘴㈷㐴ㅢ㐷㑥户㐴捦㌹㜵㌹㡥㤴慥㑣㥤㡦㥣㘸扢㤹散慤戶㑣晦㡣㥤㄰㙤ㅣ搴摣ㄲ㍤ㅣ捣㙡㌹づ㘲㙥㑥挹攸㐲㑢捤昲慣戴挲ㅣ㘵㌰ㄴ攲㝦㉦㐵〲ㄱ㈳ㄹ㌵㥡㔰㤷㌸愸㕢㉤㤴㡣〶㑤㈸㡥ち愲敢㜳ㄶ㑡慥昲㈶ㄴ慦㜶㐱摤㙥愱攴敡㙤㐲昱㉡ㄶ搴ㅤㄶ㑡慥捡㈶ㄴ慦㑥㐱摤㈹愸ㅥ㕥㉥㈷〳搵戶㐹攵捦㈸㥣㜱挶摦㝡㍡㘶散搷㜱㑡㕦搷搵摢ㅥ㜹敥㡡㈷搶捣㝢㝥晢戵搷㍥昱换㉢ㅥ摤㝥㕦㙥摥户㙦扡改攱㘳慦㝦昴戹㘹挵ㅢ摡敥晡摢戲ㅢ捥㡤㥥㜵敥搹挵搵㙦㕦㜲敥扢捦㍣㈱扡㜲敡散昶昶㐹㤳づ㥢晥㥤㝤づて㙦㍤晢㙥昵昵㘷昷ㅥ㔵㜲〵戲ㄹ晦㡥㥡㜸㜴攱ㄳ收㤵㈸捤昸愲㌴㐳挹㌵〸㐱扤愹㜹㉤ち敡㑢ㄶ㑡慥慤㈶ㄴ慦㌱㐱摤㘵愱攴㥡㘹㐲昱摡ㄱ搴摤ㄶ㑡慥㠵㈶ㄴ慦〹㐱摤㙢愱愴㡦㌷愱搸搷〵㜵㥦㠵㤲扥摢㠴㘲ㅦㄶ搴搷㉣㤴昴挹㈶ㄴ晢愶愰ㅥ戴㔰散㔵㌲慡ㅤ㘳㡦㙡ぢ㔰〴敦㔲㔳散㐸㈲㜸㔷㠳㠰㝤㐷〴昳ㅡ〴散㉥㈲㌸扡㐱挰ㅥ㈲㠲愳ㅡ〴散ㄴ㈲㌸戲㕥㄰愶昳搸捡敥づ㐵㡦〹㈶㕢㡦㔱㜴㤲〸㌲つ〲晡㐵〴改〶〱㕤㈱㠲㔴㠳㠰搶ㄷ㐱戲㐱㐰㠳㡢㈰搱㈰愰㡤㐵㄰㙦㄰搰慣㈲㠸搵ぢ㈶晦㍦㝦㉣㑥㍦</t>
  </si>
  <si>
    <t>std</t>
  </si>
  <si>
    <t>TASK</t>
  </si>
  <si>
    <t>Te</t>
  </si>
  <si>
    <t>variance</t>
  </si>
  <si>
    <t>VARIANCE</t>
  </si>
  <si>
    <t>STD</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</si>
</sst>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sz val="11"/>
      <color rgb="FFFF0000"/>
      <name val="Calibri"/>
      <family val="2"/>
      <scheme val="minor"/>
    </font>
    <font>
      <b/>
      <sz val="11"/>
      <color theme="1"/>
      <name val="Calibri"/>
      <family val="2"/>
      <scheme val="minor"/>
    </font>
    <font>
      <b/>
      <sz val="11"/>
      <color rgb="FFFF0000"/>
      <name val="Calibri"/>
      <family val="2"/>
      <scheme val="minor"/>
    </font>
    <font>
      <sz val="11"/>
      <color theme="1"/>
      <name val="Calibri"/>
      <family val="2"/>
    </font>
    <font>
      <sz val="9"/>
      <color indexed="81"/>
      <name val="Tahoma"/>
      <family val="2"/>
    </font>
    <font>
      <b/>
      <sz val="9"/>
      <color indexed="81"/>
      <name val="Tahoma"/>
      <family val="2"/>
    </font>
  </fonts>
  <fills count="4">
    <fill>
      <patternFill patternType="none"/>
    </fill>
    <fill>
      <patternFill patternType="gray125"/>
    </fill>
    <fill>
      <patternFill patternType="mediumGray">
        <bgColor rgb="FF00FF00"/>
      </patternFill>
    </fill>
    <fill>
      <patternFill patternType="gray0625">
        <bgColor rgb="FF00FFFF"/>
      </patternFill>
    </fill>
  </fills>
  <borders count="1">
    <border>
      <left/>
      <right/>
      <top/>
      <bottom/>
      <diagonal/>
    </border>
  </borders>
  <cellStyleXfs count="1">
    <xf numFmtId="0" fontId="0" fillId="0" borderId="0"/>
  </cellStyleXfs>
  <cellXfs count="12">
    <xf numFmtId="0" fontId="0" fillId="0" borderId="0" xfId="0"/>
    <xf numFmtId="0" fontId="2" fillId="0" borderId="0" xfId="0" applyFont="1"/>
    <xf numFmtId="0" fontId="1" fillId="0" borderId="0" xfId="0" applyFont="1" applyAlignment="1">
      <alignment horizontal="center"/>
    </xf>
    <xf numFmtId="0" fontId="0" fillId="0" borderId="0" xfId="0" applyAlignment="1">
      <alignment horizontal="center"/>
    </xf>
    <xf numFmtId="0" fontId="4" fillId="0" borderId="0" xfId="0" applyFont="1"/>
    <xf numFmtId="0" fontId="2" fillId="0" borderId="0" xfId="0" applyFont="1" applyAlignment="1">
      <alignment horizontal="center"/>
    </xf>
    <xf numFmtId="0" fontId="0" fillId="0" borderId="0" xfId="0" quotePrefix="1"/>
    <xf numFmtId="0" fontId="3" fillId="0" borderId="0" xfId="0" applyFont="1"/>
    <xf numFmtId="0" fontId="0" fillId="2" borderId="0" xfId="0" applyFill="1"/>
    <xf numFmtId="0" fontId="0" fillId="3" borderId="0" xfId="0" applyFill="1"/>
    <xf numFmtId="0" fontId="1" fillId="0" borderId="0" xfId="0" applyFont="1"/>
    <xf numFmtId="0" fontId="0"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workbookViewId="0"/>
  </sheetViews>
  <sheetFormatPr defaultRowHeight="14.4" x14ac:dyDescent="0.3"/>
  <cols>
    <col min="7" max="8" width="5.109375" customWidth="1"/>
  </cols>
  <sheetData>
    <row r="1" spans="1:8" ht="15" x14ac:dyDescent="0.25">
      <c r="A1" s="5" t="s">
        <v>78</v>
      </c>
      <c r="B1" s="5" t="s">
        <v>29</v>
      </c>
      <c r="C1" s="5" t="s">
        <v>0</v>
      </c>
      <c r="D1" s="5" t="s">
        <v>1</v>
      </c>
      <c r="E1" s="5" t="s">
        <v>2</v>
      </c>
      <c r="F1" s="5"/>
      <c r="G1" s="5" t="s">
        <v>35</v>
      </c>
      <c r="H1" s="5" t="s">
        <v>36</v>
      </c>
    </row>
    <row r="2" spans="1:8" ht="15" x14ac:dyDescent="0.25">
      <c r="A2" t="s">
        <v>22</v>
      </c>
      <c r="C2">
        <v>1</v>
      </c>
      <c r="D2">
        <v>2</v>
      </c>
      <c r="E2">
        <v>3</v>
      </c>
      <c r="G2">
        <f>(C2+4*(D2)+E2)/6</f>
        <v>2</v>
      </c>
      <c r="H2">
        <f>((E2-C2)/6)*((E2-C2)/6)</f>
        <v>0.1111111111111111</v>
      </c>
    </row>
    <row r="3" spans="1:8" ht="15" x14ac:dyDescent="0.25">
      <c r="A3" s="7" t="s">
        <v>23</v>
      </c>
      <c r="B3" s="7"/>
      <c r="C3" s="7">
        <v>2</v>
      </c>
      <c r="D3" s="7">
        <v>5</v>
      </c>
      <c r="E3" s="7">
        <v>8</v>
      </c>
      <c r="F3" s="7"/>
      <c r="G3" s="7">
        <f t="shared" ref="G3:G12" si="0">(C3+4*(D3)+E3)/6</f>
        <v>5</v>
      </c>
      <c r="H3" s="7">
        <f t="shared" ref="H3:H12" si="1">((E3-C3)/6)*((E3-C3)/6)</f>
        <v>1</v>
      </c>
    </row>
    <row r="4" spans="1:8" ht="15" x14ac:dyDescent="0.25">
      <c r="A4" s="7" t="s">
        <v>24</v>
      </c>
      <c r="B4" s="7" t="s">
        <v>23</v>
      </c>
      <c r="C4" s="7">
        <v>1</v>
      </c>
      <c r="D4" s="7">
        <v>3</v>
      </c>
      <c r="E4" s="7">
        <v>5</v>
      </c>
      <c r="F4" s="7"/>
      <c r="G4" s="7">
        <f t="shared" si="0"/>
        <v>3</v>
      </c>
      <c r="H4" s="7">
        <f t="shared" si="1"/>
        <v>0.44444444444444442</v>
      </c>
    </row>
    <row r="5" spans="1:8" ht="15" x14ac:dyDescent="0.25">
      <c r="A5" t="s">
        <v>25</v>
      </c>
      <c r="B5" t="s">
        <v>22</v>
      </c>
      <c r="C5">
        <v>4</v>
      </c>
      <c r="D5">
        <v>10</v>
      </c>
      <c r="E5">
        <v>22</v>
      </c>
      <c r="G5">
        <f t="shared" si="0"/>
        <v>11</v>
      </c>
      <c r="H5">
        <f t="shared" si="1"/>
        <v>9</v>
      </c>
    </row>
    <row r="6" spans="1:8" ht="15" x14ac:dyDescent="0.25">
      <c r="A6" t="s">
        <v>26</v>
      </c>
      <c r="B6" t="s">
        <v>24</v>
      </c>
      <c r="C6">
        <v>3</v>
      </c>
      <c r="D6">
        <v>7</v>
      </c>
      <c r="E6">
        <v>12</v>
      </c>
      <c r="G6">
        <f t="shared" si="0"/>
        <v>7.166666666666667</v>
      </c>
      <c r="H6">
        <f t="shared" si="1"/>
        <v>2.25</v>
      </c>
    </row>
    <row r="7" spans="1:8" ht="15" x14ac:dyDescent="0.25">
      <c r="A7" s="7" t="s">
        <v>27</v>
      </c>
      <c r="B7" s="7" t="s">
        <v>24</v>
      </c>
      <c r="C7" s="7">
        <v>10</v>
      </c>
      <c r="D7" s="7">
        <v>15</v>
      </c>
      <c r="E7" s="7">
        <v>25</v>
      </c>
      <c r="F7" s="7"/>
      <c r="G7" s="7">
        <f t="shared" si="0"/>
        <v>15.833333333333334</v>
      </c>
      <c r="H7" s="7">
        <f t="shared" si="1"/>
        <v>6.25</v>
      </c>
    </row>
    <row r="8" spans="1:8" ht="15" x14ac:dyDescent="0.25">
      <c r="A8" t="s">
        <v>28</v>
      </c>
      <c r="B8" t="s">
        <v>27</v>
      </c>
      <c r="C8">
        <v>5</v>
      </c>
      <c r="D8">
        <v>9</v>
      </c>
      <c r="E8">
        <v>14</v>
      </c>
      <c r="G8">
        <f t="shared" si="0"/>
        <v>9.1666666666666661</v>
      </c>
      <c r="H8">
        <f t="shared" si="1"/>
        <v>2.25</v>
      </c>
    </row>
    <row r="9" spans="1:8" ht="15" x14ac:dyDescent="0.25">
      <c r="A9" s="7" t="s">
        <v>6</v>
      </c>
      <c r="B9" s="7" t="s">
        <v>27</v>
      </c>
      <c r="C9" s="7">
        <v>2</v>
      </c>
      <c r="D9" s="7">
        <v>3</v>
      </c>
      <c r="E9" s="7">
        <v>7</v>
      </c>
      <c r="F9" s="7"/>
      <c r="G9" s="7">
        <f t="shared" si="0"/>
        <v>3.5</v>
      </c>
      <c r="H9" s="7">
        <f t="shared" si="1"/>
        <v>0.69444444444444453</v>
      </c>
    </row>
    <row r="10" spans="1:8" ht="15" x14ac:dyDescent="0.25">
      <c r="A10" s="7" t="s">
        <v>7</v>
      </c>
      <c r="B10" s="7" t="s">
        <v>6</v>
      </c>
      <c r="C10" s="7">
        <v>1</v>
      </c>
      <c r="D10" s="7">
        <v>4</v>
      </c>
      <c r="E10" s="7">
        <v>6</v>
      </c>
      <c r="F10" s="7"/>
      <c r="G10" s="7">
        <f t="shared" si="0"/>
        <v>3.8333333333333335</v>
      </c>
      <c r="H10" s="7">
        <f t="shared" si="1"/>
        <v>0.69444444444444453</v>
      </c>
    </row>
    <row r="11" spans="1:8" ht="15" x14ac:dyDescent="0.25">
      <c r="A11" s="7" t="s">
        <v>8</v>
      </c>
      <c r="B11" s="7" t="s">
        <v>7</v>
      </c>
      <c r="C11" s="7">
        <v>2</v>
      </c>
      <c r="D11" s="7">
        <v>5</v>
      </c>
      <c r="E11" s="7">
        <v>10</v>
      </c>
      <c r="F11" s="7"/>
      <c r="G11" s="7">
        <f t="shared" si="0"/>
        <v>5.333333333333333</v>
      </c>
      <c r="H11" s="7">
        <f t="shared" si="1"/>
        <v>1.7777777777777777</v>
      </c>
    </row>
    <row r="12" spans="1:8" ht="15" x14ac:dyDescent="0.25">
      <c r="A12" s="7" t="s">
        <v>9</v>
      </c>
      <c r="B12" s="7" t="s">
        <v>37</v>
      </c>
      <c r="C12" s="7">
        <v>2</v>
      </c>
      <c r="D12" s="7">
        <v>2</v>
      </c>
      <c r="E12" s="7">
        <v>2</v>
      </c>
      <c r="F12" s="7"/>
      <c r="G12" s="7">
        <f t="shared" si="0"/>
        <v>2</v>
      </c>
      <c r="H12" s="7">
        <f t="shared" si="1"/>
        <v>0</v>
      </c>
    </row>
    <row r="14" spans="1:8" ht="15" x14ac:dyDescent="0.25">
      <c r="G14" t="s">
        <v>66</v>
      </c>
      <c r="H14" s="7">
        <f>H3+H4+H7+H9+H10+H11+H12</f>
        <v>10.861111111111111</v>
      </c>
    </row>
    <row r="15" spans="1:8" x14ac:dyDescent="0.3">
      <c r="G15" s="4" t="s">
        <v>67</v>
      </c>
      <c r="H15">
        <f>SQRT(H14)</f>
        <v>3.2956199888808646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workbookViewId="0">
      <selection activeCell="G28" sqref="G28"/>
    </sheetView>
  </sheetViews>
  <sheetFormatPr defaultRowHeight="14.4" x14ac:dyDescent="0.3"/>
  <cols>
    <col min="2" max="2" width="13.5546875" customWidth="1"/>
  </cols>
  <sheetData>
    <row r="1" spans="1:8" x14ac:dyDescent="0.25">
      <c r="A1" s="5" t="s">
        <v>40</v>
      </c>
      <c r="B1" s="5" t="s">
        <v>68</v>
      </c>
      <c r="C1" s="5" t="s">
        <v>3</v>
      </c>
      <c r="D1" s="5" t="s">
        <v>4</v>
      </c>
      <c r="E1" s="5" t="s">
        <v>5</v>
      </c>
      <c r="F1" s="3"/>
      <c r="G1" s="5" t="s">
        <v>79</v>
      </c>
      <c r="H1" s="5" t="s">
        <v>36</v>
      </c>
    </row>
    <row r="2" spans="1:8" s="10" customFormat="1" x14ac:dyDescent="0.25">
      <c r="A2" s="2">
        <v>1</v>
      </c>
      <c r="B2" s="2"/>
      <c r="C2" s="2">
        <v>1</v>
      </c>
      <c r="D2" s="2">
        <v>2</v>
      </c>
      <c r="E2" s="2">
        <v>3</v>
      </c>
      <c r="F2" s="2"/>
      <c r="G2" s="2">
        <v>2</v>
      </c>
      <c r="H2" s="2">
        <v>0.11</v>
      </c>
    </row>
    <row r="3" spans="1:8" x14ac:dyDescent="0.25">
      <c r="A3" s="11">
        <v>2</v>
      </c>
      <c r="B3" s="11"/>
      <c r="C3" s="11">
        <v>2</v>
      </c>
      <c r="D3" s="11">
        <v>5</v>
      </c>
      <c r="E3" s="11">
        <v>8</v>
      </c>
      <c r="F3" s="3"/>
      <c r="G3" s="3">
        <v>5</v>
      </c>
      <c r="H3" s="3">
        <v>1</v>
      </c>
    </row>
    <row r="4" spans="1:8" x14ac:dyDescent="0.25">
      <c r="A4" s="11">
        <v>3</v>
      </c>
      <c r="B4" s="11"/>
      <c r="C4" s="11">
        <v>1</v>
      </c>
      <c r="D4" s="11">
        <v>3</v>
      </c>
      <c r="E4" s="11">
        <v>5</v>
      </c>
      <c r="F4" s="3"/>
      <c r="G4" s="3">
        <v>3</v>
      </c>
      <c r="H4" s="3">
        <v>0.44</v>
      </c>
    </row>
    <row r="5" spans="1:8" s="10" customFormat="1" x14ac:dyDescent="0.25">
      <c r="A5" s="2">
        <v>4</v>
      </c>
      <c r="B5" s="2">
        <v>1</v>
      </c>
      <c r="C5" s="2">
        <v>4</v>
      </c>
      <c r="D5" s="2">
        <v>10</v>
      </c>
      <c r="E5" s="2">
        <v>22</v>
      </c>
      <c r="F5" s="2"/>
      <c r="G5" s="2">
        <v>11</v>
      </c>
      <c r="H5" s="2">
        <v>9</v>
      </c>
    </row>
    <row r="6" spans="1:8" s="10" customFormat="1" x14ac:dyDescent="0.25">
      <c r="A6" s="2">
        <v>5</v>
      </c>
      <c r="B6" s="2">
        <v>4</v>
      </c>
      <c r="C6" s="2">
        <v>3</v>
      </c>
      <c r="D6" s="2">
        <v>7</v>
      </c>
      <c r="E6" s="2">
        <v>12</v>
      </c>
      <c r="F6" s="2"/>
      <c r="G6" s="2">
        <v>7.16</v>
      </c>
      <c r="H6" s="2">
        <v>2.25</v>
      </c>
    </row>
    <row r="7" spans="1:8" s="10" customFormat="1" x14ac:dyDescent="0.25">
      <c r="A7" s="2">
        <v>6</v>
      </c>
      <c r="B7" s="2" t="s">
        <v>69</v>
      </c>
      <c r="C7" s="2">
        <v>10</v>
      </c>
      <c r="D7" s="2">
        <v>15</v>
      </c>
      <c r="E7" s="2">
        <v>25</v>
      </c>
      <c r="F7" s="2"/>
      <c r="G7" s="2">
        <v>15.83</v>
      </c>
      <c r="H7" s="2">
        <v>6.25</v>
      </c>
    </row>
    <row r="8" spans="1:8" x14ac:dyDescent="0.25">
      <c r="A8" s="11">
        <v>7</v>
      </c>
      <c r="B8" s="11" t="s">
        <v>69</v>
      </c>
      <c r="C8" s="11">
        <v>5</v>
      </c>
      <c r="D8" s="11">
        <v>9</v>
      </c>
      <c r="E8" s="11">
        <v>14</v>
      </c>
      <c r="F8" s="3"/>
      <c r="G8" s="3">
        <v>9.16</v>
      </c>
      <c r="H8" s="3">
        <v>2.25</v>
      </c>
    </row>
    <row r="9" spans="1:8" x14ac:dyDescent="0.25">
      <c r="A9" s="11">
        <v>8</v>
      </c>
      <c r="B9" s="11" t="s">
        <v>69</v>
      </c>
      <c r="C9" s="11">
        <v>2</v>
      </c>
      <c r="D9" s="11">
        <v>3</v>
      </c>
      <c r="E9" s="11">
        <v>7</v>
      </c>
      <c r="F9" s="3"/>
      <c r="G9" s="3">
        <v>3.5</v>
      </c>
      <c r="H9" s="3">
        <v>0.69</v>
      </c>
    </row>
    <row r="10" spans="1:8" x14ac:dyDescent="0.25">
      <c r="A10" s="11">
        <v>9</v>
      </c>
      <c r="B10" s="11">
        <v>3</v>
      </c>
      <c r="C10" s="11">
        <v>1</v>
      </c>
      <c r="D10" s="11">
        <v>4</v>
      </c>
      <c r="E10" s="11">
        <v>6</v>
      </c>
      <c r="F10" s="3"/>
      <c r="G10" s="3">
        <v>3.83</v>
      </c>
      <c r="H10" s="3">
        <v>0.69</v>
      </c>
    </row>
    <row r="11" spans="1:8" x14ac:dyDescent="0.25">
      <c r="A11" s="11">
        <v>10</v>
      </c>
      <c r="B11" s="11">
        <v>4</v>
      </c>
      <c r="C11" s="11">
        <v>2</v>
      </c>
      <c r="D11" s="11">
        <v>5</v>
      </c>
      <c r="E11" s="11">
        <v>10</v>
      </c>
      <c r="F11" s="3"/>
      <c r="G11" s="3">
        <v>5.33</v>
      </c>
      <c r="H11" s="3">
        <v>1.77</v>
      </c>
    </row>
    <row r="12" spans="1:8" x14ac:dyDescent="0.25">
      <c r="A12" s="11">
        <v>11</v>
      </c>
      <c r="B12" s="11">
        <v>3</v>
      </c>
      <c r="C12" s="11">
        <v>5</v>
      </c>
      <c r="D12" s="11">
        <v>8</v>
      </c>
      <c r="E12" s="11">
        <v>12</v>
      </c>
      <c r="F12" s="3"/>
      <c r="G12" s="3">
        <v>8.18</v>
      </c>
      <c r="H12" s="3">
        <v>1.36</v>
      </c>
    </row>
    <row r="13" spans="1:8" x14ac:dyDescent="0.25">
      <c r="A13" s="11">
        <v>12</v>
      </c>
      <c r="B13" s="11" t="s">
        <v>70</v>
      </c>
      <c r="C13" s="11">
        <v>5</v>
      </c>
      <c r="D13" s="11">
        <v>10</v>
      </c>
      <c r="E13" s="11">
        <v>15</v>
      </c>
      <c r="F13" s="3"/>
      <c r="G13" s="3">
        <v>10</v>
      </c>
      <c r="H13" s="3">
        <v>2.77</v>
      </c>
    </row>
    <row r="14" spans="1:8" s="10" customFormat="1" x14ac:dyDescent="0.25">
      <c r="A14" s="2">
        <v>13</v>
      </c>
      <c r="B14" s="2" t="s">
        <v>71</v>
      </c>
      <c r="C14" s="2">
        <v>4</v>
      </c>
      <c r="D14" s="2">
        <v>7</v>
      </c>
      <c r="E14" s="2">
        <v>10</v>
      </c>
      <c r="F14" s="2"/>
      <c r="G14" s="2">
        <v>7</v>
      </c>
      <c r="H14" s="2">
        <v>1</v>
      </c>
    </row>
    <row r="15" spans="1:8" x14ac:dyDescent="0.25">
      <c r="A15" s="11">
        <v>14</v>
      </c>
      <c r="B15" s="11">
        <v>10</v>
      </c>
      <c r="C15" s="11">
        <v>5</v>
      </c>
      <c r="D15" s="11">
        <v>7</v>
      </c>
      <c r="E15" s="11">
        <v>12</v>
      </c>
      <c r="F15" s="3"/>
      <c r="G15" s="3">
        <v>7.7</v>
      </c>
      <c r="H15" s="3">
        <v>1.36</v>
      </c>
    </row>
    <row r="16" spans="1:8" s="10" customFormat="1" x14ac:dyDescent="0.25">
      <c r="A16" s="2">
        <v>15</v>
      </c>
      <c r="B16" s="2">
        <v>13</v>
      </c>
      <c r="C16" s="2">
        <v>5</v>
      </c>
      <c r="D16" s="2">
        <v>9</v>
      </c>
      <c r="E16" s="2">
        <v>20</v>
      </c>
      <c r="F16" s="2"/>
      <c r="G16" s="2">
        <v>10.16</v>
      </c>
      <c r="H16" s="2">
        <v>6.25</v>
      </c>
    </row>
    <row r="17" spans="1:12" s="10" customFormat="1" x14ac:dyDescent="0.25">
      <c r="A17" s="2">
        <v>16</v>
      </c>
      <c r="B17" s="2" t="s">
        <v>72</v>
      </c>
      <c r="C17" s="2">
        <v>1</v>
      </c>
      <c r="D17" s="2">
        <v>3</v>
      </c>
      <c r="E17" s="2">
        <v>7</v>
      </c>
      <c r="F17" s="2"/>
      <c r="G17" s="2">
        <v>3.33</v>
      </c>
      <c r="H17" s="2">
        <v>1</v>
      </c>
    </row>
    <row r="18" spans="1:12" x14ac:dyDescent="0.25">
      <c r="J18" t="s">
        <v>80</v>
      </c>
      <c r="K18">
        <f>H2+H5+H6+H7+H14+H16+H17</f>
        <v>25.86</v>
      </c>
    </row>
    <row r="19" spans="1:12" x14ac:dyDescent="0.25">
      <c r="F19" s="10" t="s">
        <v>79</v>
      </c>
      <c r="G19" s="2">
        <v>56.48</v>
      </c>
      <c r="H19" s="10"/>
      <c r="I19" s="10"/>
      <c r="J19" s="10" t="s">
        <v>77</v>
      </c>
      <c r="K19" s="10">
        <f>SQRT(K18)</f>
        <v>5.0852728540364476</v>
      </c>
      <c r="L19" s="10"/>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zoomScale="90" zoomScaleNormal="90" workbookViewId="0">
      <selection activeCell="I31" sqref="I31"/>
    </sheetView>
  </sheetViews>
  <sheetFormatPr defaultRowHeight="14.4" x14ac:dyDescent="0.3"/>
  <sheetData>
    <row r="1" spans="1:15" x14ac:dyDescent="0.25">
      <c r="A1" s="5" t="s">
        <v>21</v>
      </c>
      <c r="B1" s="5" t="s">
        <v>29</v>
      </c>
      <c r="C1" s="5" t="s">
        <v>0</v>
      </c>
      <c r="D1" s="5" t="s">
        <v>1</v>
      </c>
      <c r="E1" s="5" t="s">
        <v>2</v>
      </c>
      <c r="G1" s="5" t="s">
        <v>79</v>
      </c>
      <c r="H1" s="5" t="s">
        <v>20</v>
      </c>
    </row>
    <row r="2" spans="1:15" s="10" customFormat="1" x14ac:dyDescent="0.25">
      <c r="A2" s="2" t="s">
        <v>22</v>
      </c>
      <c r="B2" s="2"/>
      <c r="C2" s="2">
        <v>3</v>
      </c>
      <c r="D2" s="2">
        <v>4</v>
      </c>
      <c r="E2" s="2">
        <v>6</v>
      </c>
      <c r="G2" s="2">
        <v>4.16</v>
      </c>
      <c r="H2" s="2">
        <v>0.25</v>
      </c>
    </row>
    <row r="3" spans="1:15" s="10" customFormat="1" x14ac:dyDescent="0.25">
      <c r="A3" s="2" t="s">
        <v>23</v>
      </c>
      <c r="B3" s="2" t="s">
        <v>22</v>
      </c>
      <c r="C3" s="2">
        <v>2</v>
      </c>
      <c r="D3" s="2">
        <v>3</v>
      </c>
      <c r="E3" s="2">
        <v>5</v>
      </c>
      <c r="G3" s="2">
        <v>3.16</v>
      </c>
      <c r="H3" s="2">
        <v>0.25</v>
      </c>
    </row>
    <row r="4" spans="1:15" x14ac:dyDescent="0.25">
      <c r="A4" s="3" t="s">
        <v>24</v>
      </c>
      <c r="B4" s="3" t="s">
        <v>23</v>
      </c>
      <c r="C4" s="3">
        <v>2</v>
      </c>
      <c r="D4" s="3">
        <v>4</v>
      </c>
      <c r="E4" s="3">
        <v>5</v>
      </c>
      <c r="G4" s="3">
        <v>3.83</v>
      </c>
      <c r="H4" s="3">
        <v>0.25</v>
      </c>
    </row>
    <row r="5" spans="1:15" x14ac:dyDescent="0.25">
      <c r="A5" s="3" t="s">
        <v>25</v>
      </c>
      <c r="B5" s="3" t="s">
        <v>23</v>
      </c>
      <c r="C5" s="3">
        <v>1</v>
      </c>
      <c r="D5" s="3">
        <v>2</v>
      </c>
      <c r="E5" s="3">
        <v>4</v>
      </c>
      <c r="G5" s="3">
        <v>2.16</v>
      </c>
      <c r="H5" s="3">
        <v>0.25</v>
      </c>
    </row>
    <row r="6" spans="1:15" s="10" customFormat="1" x14ac:dyDescent="0.25">
      <c r="A6" s="2" t="s">
        <v>26</v>
      </c>
      <c r="B6" s="2" t="s">
        <v>23</v>
      </c>
      <c r="C6" s="2">
        <v>1</v>
      </c>
      <c r="D6" s="2">
        <v>2</v>
      </c>
      <c r="E6" s="2">
        <v>3</v>
      </c>
      <c r="G6" s="2">
        <v>2</v>
      </c>
      <c r="H6" s="2">
        <v>0.11</v>
      </c>
    </row>
    <row r="7" spans="1:15" x14ac:dyDescent="0.25">
      <c r="A7" s="3" t="s">
        <v>27</v>
      </c>
      <c r="B7" s="3" t="s">
        <v>24</v>
      </c>
      <c r="C7" s="3">
        <v>2</v>
      </c>
      <c r="D7" s="3">
        <v>4</v>
      </c>
      <c r="E7" s="3">
        <v>5</v>
      </c>
      <c r="G7" s="3">
        <v>3.83</v>
      </c>
      <c r="H7" s="3">
        <v>0.25</v>
      </c>
      <c r="K7" t="s">
        <v>35</v>
      </c>
      <c r="L7">
        <v>45.79</v>
      </c>
      <c r="N7" t="s">
        <v>81</v>
      </c>
      <c r="O7">
        <f>H2+H3+H6+H8+H12+H14+H18+H21+H23+H24</f>
        <v>5.8</v>
      </c>
    </row>
    <row r="8" spans="1:15" s="10" customFormat="1" x14ac:dyDescent="0.25">
      <c r="A8" s="2" t="s">
        <v>28</v>
      </c>
      <c r="B8" s="2" t="s">
        <v>26</v>
      </c>
      <c r="C8" s="2">
        <v>2</v>
      </c>
      <c r="D8" s="2">
        <v>3</v>
      </c>
      <c r="E8" s="2">
        <v>5</v>
      </c>
      <c r="G8" s="2">
        <v>3.16</v>
      </c>
      <c r="H8" s="2">
        <v>0.25</v>
      </c>
      <c r="N8" s="10" t="s">
        <v>82</v>
      </c>
      <c r="O8" s="10">
        <f>SQRT(O7)</f>
        <v>2.4083189157584592</v>
      </c>
    </row>
    <row r="9" spans="1:15" x14ac:dyDescent="0.25">
      <c r="A9" s="3" t="s">
        <v>6</v>
      </c>
      <c r="B9" s="3" t="s">
        <v>26</v>
      </c>
      <c r="C9" s="3">
        <v>2</v>
      </c>
      <c r="D9" s="3">
        <v>4</v>
      </c>
      <c r="E9" s="3">
        <v>7</v>
      </c>
      <c r="G9" s="3">
        <v>4.16</v>
      </c>
      <c r="H9" s="3">
        <v>0.69</v>
      </c>
      <c r="O9">
        <v>2.41</v>
      </c>
    </row>
    <row r="10" spans="1:15" x14ac:dyDescent="0.25">
      <c r="A10" s="3" t="s">
        <v>7</v>
      </c>
      <c r="B10" s="3" t="s">
        <v>27</v>
      </c>
      <c r="C10" s="3">
        <v>1</v>
      </c>
      <c r="D10" s="3">
        <v>3</v>
      </c>
      <c r="E10" s="3">
        <v>4</v>
      </c>
      <c r="G10" s="3">
        <v>2.83</v>
      </c>
      <c r="H10" s="3">
        <v>0.25</v>
      </c>
    </row>
    <row r="11" spans="1:15" x14ac:dyDescent="0.25">
      <c r="A11" s="3" t="s">
        <v>8</v>
      </c>
      <c r="B11" s="3" t="s">
        <v>27</v>
      </c>
      <c r="C11" s="3">
        <v>1</v>
      </c>
      <c r="D11" s="3">
        <v>2</v>
      </c>
      <c r="E11" s="3">
        <v>4</v>
      </c>
      <c r="G11" s="3">
        <v>2.16</v>
      </c>
      <c r="H11" s="3">
        <v>0.25</v>
      </c>
    </row>
    <row r="12" spans="1:15" s="10" customFormat="1" x14ac:dyDescent="0.25">
      <c r="A12" s="2" t="s">
        <v>9</v>
      </c>
      <c r="B12" s="2" t="s">
        <v>30</v>
      </c>
      <c r="C12" s="2">
        <v>3</v>
      </c>
      <c r="D12" s="2">
        <v>5</v>
      </c>
      <c r="E12" s="2">
        <v>8</v>
      </c>
      <c r="G12" s="2">
        <v>5.16</v>
      </c>
      <c r="H12" s="2">
        <v>0.69</v>
      </c>
    </row>
    <row r="13" spans="1:15" x14ac:dyDescent="0.25">
      <c r="A13" s="3" t="s">
        <v>10</v>
      </c>
      <c r="B13" s="3" t="s">
        <v>7</v>
      </c>
      <c r="C13" s="3">
        <v>5</v>
      </c>
      <c r="D13" s="3">
        <v>6</v>
      </c>
      <c r="E13" s="3">
        <v>10</v>
      </c>
      <c r="G13" s="3">
        <v>6.5</v>
      </c>
      <c r="H13" s="3">
        <v>0.69</v>
      </c>
    </row>
    <row r="14" spans="1:15" s="10" customFormat="1" x14ac:dyDescent="0.25">
      <c r="A14" s="2" t="s">
        <v>1</v>
      </c>
      <c r="B14" s="2" t="s">
        <v>31</v>
      </c>
      <c r="C14" s="2">
        <v>6</v>
      </c>
      <c r="D14" s="2">
        <v>8</v>
      </c>
      <c r="E14" s="2">
        <v>12</v>
      </c>
      <c r="G14" s="2">
        <v>8.33</v>
      </c>
      <c r="H14" s="2">
        <v>1</v>
      </c>
    </row>
    <row r="15" spans="1:15" x14ac:dyDescent="0.25">
      <c r="A15" s="3" t="s">
        <v>11</v>
      </c>
      <c r="B15" s="3" t="s">
        <v>10</v>
      </c>
      <c r="C15" s="3">
        <v>2</v>
      </c>
      <c r="D15" s="3">
        <v>3</v>
      </c>
      <c r="E15" s="3">
        <v>6</v>
      </c>
      <c r="G15" s="3">
        <v>3.33</v>
      </c>
      <c r="H15" s="3">
        <v>0.44</v>
      </c>
    </row>
    <row r="16" spans="1:15" x14ac:dyDescent="0.25">
      <c r="A16" s="3" t="s">
        <v>0</v>
      </c>
      <c r="B16" s="3" t="s">
        <v>11</v>
      </c>
      <c r="C16" s="3">
        <v>1</v>
      </c>
      <c r="D16" s="3">
        <v>2</v>
      </c>
      <c r="E16" s="3">
        <v>5</v>
      </c>
      <c r="G16" s="3">
        <v>2.33</v>
      </c>
      <c r="H16" s="3">
        <v>0.44</v>
      </c>
    </row>
    <row r="17" spans="1:8" x14ac:dyDescent="0.25">
      <c r="A17" s="3" t="s">
        <v>2</v>
      </c>
      <c r="B17" s="3" t="s">
        <v>32</v>
      </c>
      <c r="C17" s="3">
        <v>2</v>
      </c>
      <c r="D17" s="3">
        <v>3</v>
      </c>
      <c r="E17" s="3">
        <v>7</v>
      </c>
      <c r="G17" s="3">
        <v>3.5</v>
      </c>
      <c r="H17" s="3">
        <v>0.69</v>
      </c>
    </row>
    <row r="18" spans="1:8" s="10" customFormat="1" x14ac:dyDescent="0.25">
      <c r="A18" s="2" t="s">
        <v>12</v>
      </c>
      <c r="B18" s="2" t="s">
        <v>1</v>
      </c>
      <c r="C18" s="2">
        <v>3</v>
      </c>
      <c r="D18" s="2">
        <v>4</v>
      </c>
      <c r="E18" s="2">
        <v>6</v>
      </c>
      <c r="G18" s="2">
        <v>4.16</v>
      </c>
      <c r="H18" s="2">
        <v>0.25</v>
      </c>
    </row>
    <row r="19" spans="1:8" x14ac:dyDescent="0.25">
      <c r="A19" s="3" t="s">
        <v>13</v>
      </c>
      <c r="B19" s="3" t="s">
        <v>2</v>
      </c>
      <c r="C19" s="3">
        <v>4</v>
      </c>
      <c r="D19" s="3">
        <v>6</v>
      </c>
      <c r="E19" s="3">
        <v>10</v>
      </c>
      <c r="G19" s="3">
        <v>6.33</v>
      </c>
      <c r="H19" s="3">
        <v>1</v>
      </c>
    </row>
    <row r="20" spans="1:8" x14ac:dyDescent="0.25">
      <c r="A20" s="3" t="s">
        <v>14</v>
      </c>
      <c r="B20" s="3" t="s">
        <v>12</v>
      </c>
      <c r="C20" s="3">
        <v>3</v>
      </c>
      <c r="D20" s="3">
        <v>5</v>
      </c>
      <c r="E20" s="3">
        <v>12</v>
      </c>
      <c r="G20" s="3">
        <v>5.83</v>
      </c>
      <c r="H20" s="3">
        <v>2.25</v>
      </c>
    </row>
    <row r="21" spans="1:8" s="10" customFormat="1" x14ac:dyDescent="0.25">
      <c r="A21" s="2" t="s">
        <v>16</v>
      </c>
      <c r="B21" s="2" t="s">
        <v>12</v>
      </c>
      <c r="C21" s="2">
        <v>2</v>
      </c>
      <c r="D21" s="2">
        <v>4</v>
      </c>
      <c r="E21" s="2">
        <v>8</v>
      </c>
      <c r="G21" s="2">
        <v>4.33</v>
      </c>
      <c r="H21" s="2">
        <v>1</v>
      </c>
    </row>
    <row r="22" spans="1:8" x14ac:dyDescent="0.25">
      <c r="A22" s="3" t="s">
        <v>15</v>
      </c>
      <c r="B22" s="3" t="s">
        <v>12</v>
      </c>
      <c r="C22" s="3">
        <v>2</v>
      </c>
      <c r="D22" s="3">
        <v>3</v>
      </c>
      <c r="E22" s="3">
        <v>6</v>
      </c>
      <c r="G22" s="3">
        <v>3.33</v>
      </c>
      <c r="H22" s="3">
        <v>0.44</v>
      </c>
    </row>
    <row r="23" spans="1:8" s="10" customFormat="1" x14ac:dyDescent="0.25">
      <c r="A23" s="2" t="s">
        <v>17</v>
      </c>
      <c r="B23" s="2" t="s">
        <v>33</v>
      </c>
      <c r="C23" s="2">
        <v>4</v>
      </c>
      <c r="D23" s="2">
        <v>6</v>
      </c>
      <c r="E23" s="2">
        <v>10</v>
      </c>
      <c r="G23" s="2">
        <v>6.33</v>
      </c>
      <c r="H23" s="2">
        <v>1</v>
      </c>
    </row>
    <row r="24" spans="1:8" s="10" customFormat="1" x14ac:dyDescent="0.25">
      <c r="A24" s="2" t="s">
        <v>18</v>
      </c>
      <c r="B24" s="2" t="s">
        <v>34</v>
      </c>
      <c r="C24" s="2">
        <v>2</v>
      </c>
      <c r="D24" s="2">
        <v>5</v>
      </c>
      <c r="E24" s="2">
        <v>8</v>
      </c>
      <c r="G24" s="2">
        <v>5</v>
      </c>
      <c r="H24" s="2">
        <v>1</v>
      </c>
    </row>
    <row r="25" spans="1:8" x14ac:dyDescent="0.25">
      <c r="A25" s="3" t="s">
        <v>19</v>
      </c>
      <c r="B25" s="3" t="s">
        <v>17</v>
      </c>
      <c r="C25" s="3">
        <v>1</v>
      </c>
      <c r="D25" s="3">
        <v>3</v>
      </c>
      <c r="E25" s="3">
        <v>4</v>
      </c>
      <c r="G25" s="3">
        <v>2.83</v>
      </c>
      <c r="H25" s="3">
        <v>0.25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1"/>
  <sheetViews>
    <sheetView workbookViewId="0"/>
  </sheetViews>
  <sheetFormatPr defaultRowHeight="14.4" x14ac:dyDescent="0.3"/>
  <cols>
    <col min="1" max="3" width="36.6640625" customWidth="1"/>
  </cols>
  <sheetData>
    <row r="1" spans="1:16" ht="15" x14ac:dyDescent="0.25">
      <c r="A1" s="1" t="s">
        <v>47</v>
      </c>
    </row>
    <row r="2" spans="1:16" ht="15" x14ac:dyDescent="0.25">
      <c r="P2" t="e">
        <f ca="1">_xll.CB.RecalcCounterFN()</f>
        <v>#NAME?</v>
      </c>
    </row>
    <row r="3" spans="1:16" ht="15" x14ac:dyDescent="0.25">
      <c r="A3" t="s">
        <v>48</v>
      </c>
      <c r="B3" t="s">
        <v>49</v>
      </c>
      <c r="C3">
        <v>0</v>
      </c>
    </row>
    <row r="4" spans="1:16" ht="15" x14ac:dyDescent="0.25">
      <c r="A4" t="s">
        <v>50</v>
      </c>
    </row>
    <row r="5" spans="1:16" ht="15" x14ac:dyDescent="0.25">
      <c r="A5" t="s">
        <v>51</v>
      </c>
    </row>
    <row r="7" spans="1:16" ht="15" x14ac:dyDescent="0.25">
      <c r="A7" s="1" t="s">
        <v>52</v>
      </c>
      <c r="B7" t="s">
        <v>53</v>
      </c>
    </row>
    <row r="8" spans="1:16" ht="15" x14ac:dyDescent="0.25">
      <c r="B8">
        <v>3</v>
      </c>
    </row>
    <row r="10" spans="1:16" ht="15" x14ac:dyDescent="0.25">
      <c r="A10" t="s">
        <v>54</v>
      </c>
    </row>
    <row r="11" spans="1:16" ht="15" x14ac:dyDescent="0.25">
      <c r="A11" t="e">
        <f>CB_DATA_!#REF!</f>
        <v>#REF!</v>
      </c>
      <c r="B11" t="e">
        <f>SIMULATION!#REF!</f>
        <v>#REF!</v>
      </c>
      <c r="C11" t="e">
        <f>#REF!</f>
        <v>#REF!</v>
      </c>
    </row>
    <row r="13" spans="1:16" ht="15" x14ac:dyDescent="0.25">
      <c r="A13" t="s">
        <v>55</v>
      </c>
    </row>
    <row r="14" spans="1:16" ht="15" x14ac:dyDescent="0.25">
      <c r="A14" t="s">
        <v>59</v>
      </c>
      <c r="B14" t="s">
        <v>63</v>
      </c>
      <c r="C14" t="s">
        <v>65</v>
      </c>
    </row>
    <row r="16" spans="1:16" ht="15" x14ac:dyDescent="0.25">
      <c r="A16" t="s">
        <v>56</v>
      </c>
    </row>
    <row r="19" spans="1:3" ht="15" x14ac:dyDescent="0.25">
      <c r="A19" t="s">
        <v>57</v>
      </c>
    </row>
    <row r="20" spans="1:3" ht="15" x14ac:dyDescent="0.25">
      <c r="A20">
        <v>31</v>
      </c>
      <c r="B20">
        <v>31</v>
      </c>
      <c r="C20">
        <v>26</v>
      </c>
    </row>
    <row r="25" spans="1:3" ht="15" x14ac:dyDescent="0.25">
      <c r="A25" s="1" t="s">
        <v>58</v>
      </c>
    </row>
    <row r="26" spans="1:3" ht="15" x14ac:dyDescent="0.25">
      <c r="A26" s="6" t="s">
        <v>60</v>
      </c>
      <c r="B26" s="6" t="s">
        <v>64</v>
      </c>
    </row>
    <row r="27" spans="1:3" x14ac:dyDescent="0.3">
      <c r="A27" t="s">
        <v>61</v>
      </c>
      <c r="B27" t="s">
        <v>76</v>
      </c>
    </row>
    <row r="28" spans="1:3" ht="15" x14ac:dyDescent="0.25">
      <c r="A28" s="6" t="s">
        <v>62</v>
      </c>
      <c r="B28" s="6" t="s">
        <v>62</v>
      </c>
    </row>
    <row r="29" spans="1:3" ht="15" x14ac:dyDescent="0.25">
      <c r="A29" s="6" t="s">
        <v>64</v>
      </c>
      <c r="B29" s="6" t="s">
        <v>60</v>
      </c>
    </row>
    <row r="30" spans="1:3" x14ac:dyDescent="0.3">
      <c r="A30" t="s">
        <v>75</v>
      </c>
      <c r="B30" t="s">
        <v>73</v>
      </c>
    </row>
    <row r="31" spans="1:3" ht="15" x14ac:dyDescent="0.25">
      <c r="A31" s="6" t="s">
        <v>62</v>
      </c>
      <c r="B31" s="6" t="s">
        <v>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19"/>
  <sheetViews>
    <sheetView tabSelected="1" workbookViewId="0">
      <selection activeCell="L7" sqref="L7"/>
    </sheetView>
  </sheetViews>
  <sheetFormatPr defaultRowHeight="14.4" x14ac:dyDescent="0.3"/>
  <cols>
    <col min="8" max="8" width="10.44140625" customWidth="1"/>
  </cols>
  <sheetData>
    <row r="1" spans="2:10" ht="15" x14ac:dyDescent="0.25">
      <c r="E1" t="s">
        <v>38</v>
      </c>
      <c r="F1" t="s">
        <v>39</v>
      </c>
      <c r="H1" t="s">
        <v>46</v>
      </c>
    </row>
    <row r="2" spans="2:10" ht="15" x14ac:dyDescent="0.25">
      <c r="B2" t="s">
        <v>40</v>
      </c>
      <c r="C2" t="s">
        <v>41</v>
      </c>
      <c r="D2" s="3" t="s">
        <v>0</v>
      </c>
      <c r="E2" s="3" t="s">
        <v>1</v>
      </c>
      <c r="F2" s="3" t="s">
        <v>2</v>
      </c>
      <c r="H2">
        <v>0</v>
      </c>
    </row>
    <row r="3" spans="2:10" x14ac:dyDescent="0.3">
      <c r="B3" t="s">
        <v>22</v>
      </c>
      <c r="C3" t="s">
        <v>42</v>
      </c>
      <c r="D3">
        <v>1</v>
      </c>
      <c r="E3">
        <v>2</v>
      </c>
      <c r="F3">
        <v>3</v>
      </c>
      <c r="H3">
        <v>0</v>
      </c>
      <c r="I3" s="8">
        <v>0</v>
      </c>
      <c r="J3">
        <f t="shared" ref="J3:J16" si="0">H3+I3</f>
        <v>0</v>
      </c>
    </row>
    <row r="4" spans="2:10" ht="15" x14ac:dyDescent="0.25">
      <c r="B4" t="s">
        <v>23</v>
      </c>
      <c r="C4" t="s">
        <v>22</v>
      </c>
      <c r="D4">
        <v>2</v>
      </c>
      <c r="E4">
        <v>3.5</v>
      </c>
      <c r="F4">
        <v>8</v>
      </c>
      <c r="H4">
        <f>J3</f>
        <v>0</v>
      </c>
      <c r="I4" s="8">
        <v>0</v>
      </c>
      <c r="J4">
        <f t="shared" si="0"/>
        <v>0</v>
      </c>
    </row>
    <row r="5" spans="2:10" ht="15" x14ac:dyDescent="0.25">
      <c r="B5" t="s">
        <v>24</v>
      </c>
      <c r="C5" t="s">
        <v>23</v>
      </c>
      <c r="D5">
        <v>6</v>
      </c>
      <c r="E5">
        <v>9</v>
      </c>
      <c r="F5">
        <v>18</v>
      </c>
      <c r="H5">
        <f>J4</f>
        <v>0</v>
      </c>
      <c r="I5" s="8">
        <v>0</v>
      </c>
      <c r="J5">
        <f t="shared" si="0"/>
        <v>0</v>
      </c>
    </row>
    <row r="6" spans="2:10" ht="15" x14ac:dyDescent="0.25">
      <c r="B6" t="s">
        <v>25</v>
      </c>
      <c r="C6" t="s">
        <v>24</v>
      </c>
      <c r="D6">
        <v>4</v>
      </c>
      <c r="E6">
        <v>5.5</v>
      </c>
      <c r="F6">
        <v>10</v>
      </c>
      <c r="H6">
        <f>J5</f>
        <v>0</v>
      </c>
      <c r="I6" s="8">
        <v>0</v>
      </c>
      <c r="J6">
        <f t="shared" si="0"/>
        <v>0</v>
      </c>
    </row>
    <row r="7" spans="2:10" ht="15" x14ac:dyDescent="0.25">
      <c r="B7" t="s">
        <v>26</v>
      </c>
      <c r="C7" t="s">
        <v>24</v>
      </c>
      <c r="D7">
        <v>1</v>
      </c>
      <c r="E7">
        <v>4.5</v>
      </c>
      <c r="F7">
        <v>5</v>
      </c>
      <c r="H7">
        <f>J5</f>
        <v>0</v>
      </c>
      <c r="I7" s="8">
        <v>0</v>
      </c>
      <c r="J7">
        <f t="shared" si="0"/>
        <v>0</v>
      </c>
    </row>
    <row r="8" spans="2:10" ht="15" x14ac:dyDescent="0.25">
      <c r="B8" t="s">
        <v>27</v>
      </c>
      <c r="C8" t="s">
        <v>26</v>
      </c>
      <c r="D8">
        <v>4</v>
      </c>
      <c r="E8">
        <v>4</v>
      </c>
      <c r="F8">
        <v>10</v>
      </c>
      <c r="H8">
        <f>J7</f>
        <v>0</v>
      </c>
      <c r="I8" s="8">
        <v>0</v>
      </c>
      <c r="J8">
        <f t="shared" si="0"/>
        <v>0</v>
      </c>
    </row>
    <row r="9" spans="2:10" ht="15" x14ac:dyDescent="0.25">
      <c r="B9" t="s">
        <v>28</v>
      </c>
      <c r="C9" t="s">
        <v>25</v>
      </c>
      <c r="D9">
        <v>5</v>
      </c>
      <c r="E9">
        <v>6.5</v>
      </c>
      <c r="F9">
        <v>11</v>
      </c>
      <c r="H9">
        <f>J6</f>
        <v>0</v>
      </c>
      <c r="I9" s="8">
        <v>0</v>
      </c>
      <c r="J9">
        <f t="shared" si="0"/>
        <v>0</v>
      </c>
    </row>
    <row r="10" spans="2:10" ht="15" x14ac:dyDescent="0.25">
      <c r="B10" t="s">
        <v>6</v>
      </c>
      <c r="C10" t="s">
        <v>43</v>
      </c>
      <c r="D10">
        <v>5</v>
      </c>
      <c r="E10">
        <v>8</v>
      </c>
      <c r="F10">
        <v>17</v>
      </c>
      <c r="H10">
        <f>MAX(J7,J9)</f>
        <v>0</v>
      </c>
      <c r="I10" s="8">
        <v>0</v>
      </c>
      <c r="J10">
        <f t="shared" si="0"/>
        <v>0</v>
      </c>
    </row>
    <row r="11" spans="2:10" ht="15" x14ac:dyDescent="0.25">
      <c r="B11" t="s">
        <v>7</v>
      </c>
      <c r="C11" t="s">
        <v>24</v>
      </c>
      <c r="D11">
        <v>3</v>
      </c>
      <c r="E11">
        <v>7.5</v>
      </c>
      <c r="F11">
        <v>9</v>
      </c>
      <c r="H11">
        <f>J5</f>
        <v>0</v>
      </c>
      <c r="I11" s="8">
        <v>0</v>
      </c>
      <c r="J11">
        <f t="shared" si="0"/>
        <v>0</v>
      </c>
    </row>
    <row r="12" spans="2:10" ht="15" x14ac:dyDescent="0.25">
      <c r="B12" t="s">
        <v>8</v>
      </c>
      <c r="C12" t="s">
        <v>44</v>
      </c>
      <c r="D12">
        <v>3</v>
      </c>
      <c r="E12">
        <v>9</v>
      </c>
      <c r="F12">
        <v>9</v>
      </c>
      <c r="H12">
        <f>MAX(J8,J11)</f>
        <v>0</v>
      </c>
      <c r="I12" s="8">
        <v>0</v>
      </c>
      <c r="J12">
        <f t="shared" si="0"/>
        <v>0</v>
      </c>
    </row>
    <row r="13" spans="2:10" ht="15" x14ac:dyDescent="0.25">
      <c r="B13" t="s">
        <v>9</v>
      </c>
      <c r="C13" t="s">
        <v>8</v>
      </c>
      <c r="D13">
        <v>4</v>
      </c>
      <c r="E13">
        <v>4</v>
      </c>
      <c r="F13">
        <v>4</v>
      </c>
      <c r="H13">
        <f>J12</f>
        <v>0</v>
      </c>
      <c r="I13" s="8">
        <v>4</v>
      </c>
      <c r="J13">
        <f t="shared" si="0"/>
        <v>4</v>
      </c>
    </row>
    <row r="14" spans="2:10" ht="15" x14ac:dyDescent="0.25">
      <c r="B14" t="s">
        <v>10</v>
      </c>
      <c r="C14" t="s">
        <v>8</v>
      </c>
      <c r="D14">
        <v>1</v>
      </c>
      <c r="E14">
        <v>5.5</v>
      </c>
      <c r="F14">
        <v>7</v>
      </c>
      <c r="H14">
        <f>J12</f>
        <v>0</v>
      </c>
      <c r="I14" s="8">
        <v>0</v>
      </c>
      <c r="J14">
        <f t="shared" si="0"/>
        <v>0</v>
      </c>
    </row>
    <row r="15" spans="2:10" ht="15" x14ac:dyDescent="0.25">
      <c r="B15" t="s">
        <v>1</v>
      </c>
      <c r="C15" t="s">
        <v>6</v>
      </c>
      <c r="D15">
        <v>1</v>
      </c>
      <c r="E15">
        <v>2</v>
      </c>
      <c r="F15">
        <v>3</v>
      </c>
      <c r="H15">
        <f>J10</f>
        <v>0</v>
      </c>
      <c r="I15" s="8">
        <v>0</v>
      </c>
      <c r="J15">
        <f t="shared" si="0"/>
        <v>0</v>
      </c>
    </row>
    <row r="16" spans="2:10" ht="15" x14ac:dyDescent="0.25">
      <c r="B16" t="s">
        <v>11</v>
      </c>
      <c r="C16" t="s">
        <v>45</v>
      </c>
      <c r="D16">
        <v>5</v>
      </c>
      <c r="E16">
        <v>5.5</v>
      </c>
      <c r="F16">
        <v>9</v>
      </c>
      <c r="H16">
        <f>MAX(J13,J14)</f>
        <v>4</v>
      </c>
      <c r="I16" s="8">
        <v>0</v>
      </c>
      <c r="J16">
        <f t="shared" si="0"/>
        <v>4</v>
      </c>
    </row>
    <row r="19" spans="9:10" ht="15" x14ac:dyDescent="0.25">
      <c r="I19" t="s">
        <v>74</v>
      </c>
      <c r="J19" s="9">
        <f>MAX(J15,J16)</f>
        <v>4</v>
      </c>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textile mill</vt:lpstr>
      <vt:lpstr>charles</vt:lpstr>
      <vt:lpstr>prob 3</vt:lpstr>
      <vt:lpstr>SIMULATION</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IIMR0016</dc:creator>
  <cp:lastModifiedBy>hp</cp:lastModifiedBy>
  <cp:lastPrinted>2021-07-23T08:52:20Z</cp:lastPrinted>
  <dcterms:created xsi:type="dcterms:W3CDTF">2019-06-21T04:08:19Z</dcterms:created>
  <dcterms:modified xsi:type="dcterms:W3CDTF">2024-01-15T05:03:52Z</dcterms:modified>
</cp:coreProperties>
</file>