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rilok\Documents\IIM-R Docs\"/>
    </mc:Choice>
  </mc:AlternateContent>
  <xr:revisionPtr revIDLastSave="0" documentId="13_ncr:1_{B622E150-074A-4441-81C6-348FAEE45572}" xr6:coauthVersionLast="47" xr6:coauthVersionMax="47" xr10:uidLastSave="{00000000-0000-0000-0000-000000000000}"/>
  <bookViews>
    <workbookView xWindow="-108" yWindow="-108" windowWidth="23256" windowHeight="12456" xr2:uid="{9D28E98B-4744-4291-AF27-937E01C971AB}"/>
  </bookViews>
  <sheets>
    <sheet name="Project1" sheetId="1" r:id="rId1"/>
    <sheet name="Project Comparison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H4" i="2" l="1"/>
  <c r="H6" i="2"/>
  <c r="H8" i="2"/>
  <c r="B17" i="2" s="1"/>
  <c r="H10" i="2"/>
  <c r="H5" i="2"/>
  <c r="C15" i="2" s="1"/>
  <c r="H7" i="2"/>
  <c r="C16" i="2" s="1"/>
  <c r="H9" i="2"/>
  <c r="H11" i="2"/>
  <c r="C18" i="2" s="1"/>
  <c r="D3" i="2"/>
  <c r="E3" i="2"/>
  <c r="F3" i="2"/>
  <c r="G3" i="2"/>
  <c r="C3" i="2"/>
  <c r="G2" i="2"/>
  <c r="F2" i="2"/>
  <c r="E2" i="2"/>
  <c r="D2" i="2"/>
  <c r="C2" i="2"/>
  <c r="G14" i="1"/>
  <c r="G15" i="1"/>
  <c r="G16" i="1"/>
  <c r="C17" i="1"/>
  <c r="D17" i="1"/>
  <c r="E17" i="1"/>
  <c r="F17" i="1"/>
  <c r="B17" i="1"/>
  <c r="B18" i="1" s="1"/>
  <c r="G10" i="1"/>
  <c r="C11" i="1"/>
  <c r="D11" i="1"/>
  <c r="E11" i="1"/>
  <c r="F11" i="1"/>
  <c r="B11" i="1"/>
  <c r="G6" i="1"/>
  <c r="G7" i="1"/>
  <c r="G8" i="1"/>
  <c r="G9" i="1"/>
  <c r="G5" i="1"/>
  <c r="B18" i="2" l="1"/>
  <c r="I10" i="2" s="1"/>
  <c r="B16" i="2"/>
  <c r="I6" i="2" s="1"/>
  <c r="B15" i="2"/>
  <c r="I4" i="2" s="1"/>
  <c r="C17" i="2"/>
  <c r="I8" i="2" s="1"/>
  <c r="H3" i="2"/>
  <c r="H2" i="2"/>
  <c r="B19" i="1"/>
  <c r="F19" i="1"/>
  <c r="E19" i="1"/>
  <c r="B12" i="1"/>
  <c r="F18" i="1"/>
  <c r="C18" i="1"/>
  <c r="D18" i="1"/>
  <c r="E18" i="1"/>
  <c r="C19" i="1"/>
  <c r="D12" i="1"/>
  <c r="D19" i="1"/>
  <c r="C12" i="1"/>
  <c r="F12" i="1"/>
  <c r="E12" i="1"/>
  <c r="G11" i="1"/>
  <c r="G17" i="1"/>
  <c r="B14" i="2" l="1"/>
  <c r="I2" i="2" s="1"/>
  <c r="C14" i="2"/>
  <c r="G19" i="1"/>
  <c r="D2" i="1"/>
</calcChain>
</file>

<file path=xl/sharedStrings.xml><?xml version="1.0" encoding="utf-8"?>
<sst xmlns="http://schemas.openxmlformats.org/spreadsheetml/2006/main" count="61" uniqueCount="32">
  <si>
    <t>Cost Benefit Analysis</t>
  </si>
  <si>
    <t>Costs</t>
  </si>
  <si>
    <t>Year1</t>
  </si>
  <si>
    <t>Year2</t>
  </si>
  <si>
    <t>Year3</t>
  </si>
  <si>
    <t>Year4</t>
  </si>
  <si>
    <t>Year5</t>
  </si>
  <si>
    <t>Project Costs</t>
  </si>
  <si>
    <t>People Costs</t>
  </si>
  <si>
    <t>System Costs</t>
  </si>
  <si>
    <t>Ongoing Costs</t>
  </si>
  <si>
    <t>Taxes</t>
  </si>
  <si>
    <t>Total</t>
  </si>
  <si>
    <t xml:space="preserve">Overall Cost to Benefit Ratio: </t>
  </si>
  <si>
    <t>Benefits</t>
  </si>
  <si>
    <t>Revenue &amp; income</t>
  </si>
  <si>
    <t>Cost Savings</t>
  </si>
  <si>
    <t>Other Benefits</t>
  </si>
  <si>
    <t>Net Benefit or Cost</t>
  </si>
  <si>
    <t>Other Costs</t>
  </si>
  <si>
    <t>Cumulative Costs</t>
  </si>
  <si>
    <t>Cumulative Benefits</t>
  </si>
  <si>
    <t>Project1</t>
  </si>
  <si>
    <t>Project2</t>
  </si>
  <si>
    <t>Project3</t>
  </si>
  <si>
    <t>Project4</t>
  </si>
  <si>
    <t>Project5</t>
  </si>
  <si>
    <t>Cost</t>
  </si>
  <si>
    <t>Benefit</t>
  </si>
  <si>
    <t>P&amp;L</t>
  </si>
  <si>
    <t>Project</t>
  </si>
  <si>
    <t>Cost-Benefit Analysis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</si>
</sst>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INR]\ #,##0.0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Alignment="1"/>
    <xf numFmtId="0" fontId="0" fillId="0" borderId="0" xfId="0" applyAlignment="1"/>
    <xf numFmtId="0" fontId="1" fillId="0" borderId="1" xfId="0" applyFont="1" applyBorder="1" applyAlignment="1">
      <alignment horizontal="left"/>
    </xf>
    <xf numFmtId="164" fontId="0" fillId="0" borderId="1" xfId="0" applyNumberForma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0" fillId="2" borderId="6" xfId="0" applyFill="1" applyBorder="1" applyAlignment="1">
      <alignment horizontal="right"/>
    </xf>
    <xf numFmtId="0" fontId="0" fillId="2" borderId="7" xfId="0" applyFill="1" applyBorder="1" applyAlignment="1">
      <alignment horizontal="right"/>
    </xf>
    <xf numFmtId="0" fontId="0" fillId="2" borderId="7" xfId="0" applyFill="1" applyBorder="1" applyAlignment="1">
      <alignment horizontal="left"/>
    </xf>
    <xf numFmtId="0" fontId="0" fillId="2" borderId="8" xfId="0" applyFill="1" applyBorder="1" applyAlignment="1">
      <alignment horizontal="left"/>
    </xf>
    <xf numFmtId="0" fontId="0" fillId="0" borderId="1" xfId="0" applyFont="1" applyBorder="1" applyAlignment="1">
      <alignment horizontal="left"/>
    </xf>
    <xf numFmtId="0" fontId="1" fillId="3" borderId="1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left"/>
    </xf>
    <xf numFmtId="164" fontId="0" fillId="3" borderId="1" xfId="0" applyNumberFormat="1" applyFill="1" applyBorder="1" applyAlignment="1">
      <alignment horizontal="center"/>
    </xf>
    <xf numFmtId="164" fontId="0" fillId="4" borderId="1" xfId="0" applyNumberFormat="1" applyFill="1" applyBorder="1" applyAlignment="1">
      <alignment horizontal="center"/>
    </xf>
    <xf numFmtId="164" fontId="0" fillId="0" borderId="1" xfId="0" applyNumberFormat="1" applyFill="1" applyBorder="1" applyAlignment="1">
      <alignment horizontal="center"/>
    </xf>
    <xf numFmtId="0" fontId="0" fillId="0" borderId="1" xfId="0" applyBorder="1"/>
    <xf numFmtId="0" fontId="0" fillId="0" borderId="9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1">
    <cellStyle name="Normal" xfId="0" builtinId="0"/>
  </cellStyles>
  <dxfs count="3">
    <dxf>
      <font>
        <color rgb="FFFF0000"/>
      </font>
      <fill>
        <patternFill patternType="none">
          <bgColor auto="1"/>
        </patternFill>
      </fill>
    </dxf>
    <dxf>
      <font>
        <b/>
        <i val="0"/>
        <color theme="8" tint="-0.24994659260841701"/>
      </font>
    </dxf>
    <dxf>
      <font>
        <color theme="9" tint="-0.24994659260841701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SG" b="1"/>
              <a:t>Cumulative Cost-Benefit Analysis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Project1!$A$4</c:f>
              <c:strCache>
                <c:ptCount val="1"/>
                <c:pt idx="0">
                  <c:v>Costs</c:v>
                </c:pt>
              </c:strCache>
            </c:strRef>
          </c:tx>
          <c:spPr>
            <a:ln w="28575" cap="rnd">
              <a:solidFill>
                <a:srgbClr val="FFC000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rgbClr val="FFC000"/>
              </a:solidFill>
              <a:ln w="9525">
                <a:solidFill>
                  <a:schemeClr val="tx1"/>
                </a:solidFill>
              </a:ln>
              <a:effectLst/>
            </c:spPr>
          </c:marker>
          <c:cat>
            <c:strRef>
              <c:f>Project1!$B$3:$F$3</c:f>
              <c:strCache>
                <c:ptCount val="5"/>
                <c:pt idx="0">
                  <c:v>Year1</c:v>
                </c:pt>
                <c:pt idx="1">
                  <c:v>Year2</c:v>
                </c:pt>
                <c:pt idx="2">
                  <c:v>Year3</c:v>
                </c:pt>
                <c:pt idx="3">
                  <c:v>Year4</c:v>
                </c:pt>
                <c:pt idx="4">
                  <c:v>Year5</c:v>
                </c:pt>
              </c:strCache>
            </c:strRef>
          </c:cat>
          <c:val>
            <c:numRef>
              <c:f>Project1!$B$12:$F$12</c:f>
              <c:numCache>
                <c:formatCode>[$INR]\ #,##0.00</c:formatCode>
                <c:ptCount val="5"/>
                <c:pt idx="0">
                  <c:v>163</c:v>
                </c:pt>
                <c:pt idx="1">
                  <c:v>313</c:v>
                </c:pt>
                <c:pt idx="2">
                  <c:v>445</c:v>
                </c:pt>
                <c:pt idx="3">
                  <c:v>555</c:v>
                </c:pt>
                <c:pt idx="4">
                  <c:v>670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C45-469E-8F33-B7D08A22885A}"/>
            </c:ext>
          </c:extLst>
        </c:ser>
        <c:ser>
          <c:idx val="1"/>
          <c:order val="1"/>
          <c:tx>
            <c:strRef>
              <c:f>Project1!$A$13</c:f>
              <c:strCache>
                <c:ptCount val="1"/>
                <c:pt idx="0">
                  <c:v>Benefits</c:v>
                </c:pt>
              </c:strCache>
            </c:strRef>
          </c:tx>
          <c:spPr>
            <a:ln w="28575" cap="rnd">
              <a:solidFill>
                <a:srgbClr val="92D050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rgbClr val="00B050"/>
              </a:solidFill>
              <a:ln w="9525">
                <a:solidFill>
                  <a:schemeClr val="tx1"/>
                </a:solidFill>
              </a:ln>
              <a:effectLst/>
            </c:spPr>
          </c:marker>
          <c:cat>
            <c:strRef>
              <c:f>Project1!$B$3:$F$3</c:f>
              <c:strCache>
                <c:ptCount val="5"/>
                <c:pt idx="0">
                  <c:v>Year1</c:v>
                </c:pt>
                <c:pt idx="1">
                  <c:v>Year2</c:v>
                </c:pt>
                <c:pt idx="2">
                  <c:v>Year3</c:v>
                </c:pt>
                <c:pt idx="3">
                  <c:v>Year4</c:v>
                </c:pt>
                <c:pt idx="4">
                  <c:v>Year5</c:v>
                </c:pt>
              </c:strCache>
            </c:strRef>
          </c:cat>
          <c:val>
            <c:numRef>
              <c:f>Project1!$B$18:$F$18</c:f>
              <c:numCache>
                <c:formatCode>[$INR]\ #,##0.00</c:formatCode>
                <c:ptCount val="5"/>
                <c:pt idx="0">
                  <c:v>80</c:v>
                </c:pt>
                <c:pt idx="1">
                  <c:v>230</c:v>
                </c:pt>
                <c:pt idx="2">
                  <c:v>430</c:v>
                </c:pt>
                <c:pt idx="3">
                  <c:v>600</c:v>
                </c:pt>
                <c:pt idx="4">
                  <c:v>770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CC45-469E-8F33-B7D08A22885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758216367"/>
        <c:axId val="1758207631"/>
      </c:lineChart>
      <c:catAx>
        <c:axId val="1758216367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58207631"/>
        <c:crosses val="autoZero"/>
        <c:auto val="1"/>
        <c:lblAlgn val="ctr"/>
        <c:lblOffset val="100"/>
        <c:noMultiLvlLbl val="0"/>
      </c:catAx>
      <c:valAx>
        <c:axId val="175820763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[$INR]\ 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5821636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ysClr val="windowText" lastClr="000000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SG" b="1"/>
              <a:t>Project Comparison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'Project Comparison'!$B$13</c:f>
              <c:strCache>
                <c:ptCount val="1"/>
                <c:pt idx="0">
                  <c:v>Cost</c:v>
                </c:pt>
              </c:strCache>
            </c:strRef>
          </c:tx>
          <c:spPr>
            <a:solidFill>
              <a:srgbClr val="FFC000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'Project Comparison'!$A$14:$A$18</c:f>
              <c:strCache>
                <c:ptCount val="5"/>
                <c:pt idx="0">
                  <c:v>Project1</c:v>
                </c:pt>
                <c:pt idx="1">
                  <c:v>Project2</c:v>
                </c:pt>
                <c:pt idx="2">
                  <c:v>Project3</c:v>
                </c:pt>
                <c:pt idx="3">
                  <c:v>Project4</c:v>
                </c:pt>
                <c:pt idx="4">
                  <c:v>Project5</c:v>
                </c:pt>
              </c:strCache>
            </c:strRef>
          </c:cat>
          <c:val>
            <c:numRef>
              <c:f>'Project Comparison'!$B$14:$B$18</c:f>
              <c:numCache>
                <c:formatCode>General</c:formatCode>
                <c:ptCount val="5"/>
                <c:pt idx="0">
                  <c:v>1</c:v>
                </c:pt>
                <c:pt idx="1">
                  <c:v>1</c:v>
                </c:pt>
                <c:pt idx="2">
                  <c:v>1.1499999999999999</c:v>
                </c:pt>
                <c:pt idx="3">
                  <c:v>1.05</c:v>
                </c:pt>
                <c:pt idx="4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983-4FBF-A5BF-C8F7572C8A1F}"/>
            </c:ext>
          </c:extLst>
        </c:ser>
        <c:ser>
          <c:idx val="1"/>
          <c:order val="1"/>
          <c:tx>
            <c:strRef>
              <c:f>'Project Comparison'!$C$13</c:f>
              <c:strCache>
                <c:ptCount val="1"/>
                <c:pt idx="0">
                  <c:v>Benefit</c:v>
                </c:pt>
              </c:strCache>
            </c:strRef>
          </c:tx>
          <c:spPr>
            <a:solidFill>
              <a:srgbClr val="92D050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'Project Comparison'!$A$14:$A$18</c:f>
              <c:strCache>
                <c:ptCount val="5"/>
                <c:pt idx="0">
                  <c:v>Project1</c:v>
                </c:pt>
                <c:pt idx="1">
                  <c:v>Project2</c:v>
                </c:pt>
                <c:pt idx="2">
                  <c:v>Project3</c:v>
                </c:pt>
                <c:pt idx="3">
                  <c:v>Project4</c:v>
                </c:pt>
                <c:pt idx="4">
                  <c:v>Project5</c:v>
                </c:pt>
              </c:strCache>
            </c:strRef>
          </c:cat>
          <c:val>
            <c:numRef>
              <c:f>'Project Comparison'!$C$14:$C$18</c:f>
              <c:numCache>
                <c:formatCode>General</c:formatCode>
                <c:ptCount val="5"/>
                <c:pt idx="0">
                  <c:v>1.1399999999999999</c:v>
                </c:pt>
                <c:pt idx="1">
                  <c:v>1.1499999999999999</c:v>
                </c:pt>
                <c:pt idx="2">
                  <c:v>1</c:v>
                </c:pt>
                <c:pt idx="3">
                  <c:v>1</c:v>
                </c:pt>
                <c:pt idx="4">
                  <c:v>1.1100000000000001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983-4FBF-A5BF-C8F7572C8A1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871120079"/>
        <c:axId val="1871107183"/>
      </c:barChart>
      <c:catAx>
        <c:axId val="187112007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71107183"/>
        <c:crosses val="autoZero"/>
        <c:auto val="1"/>
        <c:lblAlgn val="ctr"/>
        <c:lblOffset val="100"/>
        <c:noMultiLvlLbl val="0"/>
      </c:catAx>
      <c:valAx>
        <c:axId val="187110718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7112007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ysClr val="windowText" lastClr="000000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144780</xdr:colOff>
      <xdr:row>2</xdr:row>
      <xdr:rowOff>0</xdr:rowOff>
    </xdr:from>
    <xdr:to>
      <xdr:col>16</xdr:col>
      <xdr:colOff>449580</xdr:colOff>
      <xdr:row>17</xdr:row>
      <xdr:rowOff>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DA6737EC-687E-AD3B-D016-C37CFFDCFB9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449580</xdr:colOff>
      <xdr:row>11</xdr:row>
      <xdr:rowOff>167640</xdr:rowOff>
    </xdr:from>
    <xdr:to>
      <xdr:col>12</xdr:col>
      <xdr:colOff>144780</xdr:colOff>
      <xdr:row>26</xdr:row>
      <xdr:rowOff>167640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30244CD8-CA84-CE34-D1E5-7A0065A6B73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E01FB8-CA10-4D8B-975A-2B23190C3F68}">
  <dimension ref="A1:J19"/>
  <sheetViews>
    <sheetView tabSelected="1" workbookViewId="0">
      <selection activeCell="K22" sqref="K22"/>
    </sheetView>
  </sheetViews>
  <sheetFormatPr defaultRowHeight="14.4" x14ac:dyDescent="0.3"/>
  <cols>
    <col min="1" max="1" width="17" style="2" bestFit="1" customWidth="1"/>
    <col min="2" max="7" width="10" style="1" bestFit="1" customWidth="1"/>
  </cols>
  <sheetData>
    <row r="1" spans="1:10" x14ac:dyDescent="0.3">
      <c r="A1" s="11" t="s">
        <v>0</v>
      </c>
      <c r="B1" s="12"/>
      <c r="C1" s="12"/>
      <c r="D1" s="12"/>
      <c r="E1" s="12"/>
      <c r="F1" s="12"/>
      <c r="G1" s="13"/>
      <c r="H1" s="3"/>
      <c r="I1" s="3"/>
      <c r="J1" s="3"/>
    </row>
    <row r="2" spans="1:10" x14ac:dyDescent="0.3">
      <c r="A2" s="14" t="s">
        <v>13</v>
      </c>
      <c r="B2" s="15"/>
      <c r="C2" s="15"/>
      <c r="D2" s="16" t="str">
        <f>TRUNC(IF(G11&gt;G17,G11/G17,1),2)&amp;" to " &amp; TRUNC(IF(G17&gt;G11,G17/G11,1),2)</f>
        <v>1 to 1.14</v>
      </c>
      <c r="E2" s="16"/>
      <c r="F2" s="16"/>
      <c r="G2" s="17"/>
      <c r="H2" s="4"/>
      <c r="I2" s="4"/>
      <c r="J2" s="4"/>
    </row>
    <row r="3" spans="1:10" x14ac:dyDescent="0.3">
      <c r="B3" s="9" t="s">
        <v>2</v>
      </c>
      <c r="C3" s="9" t="s">
        <v>3</v>
      </c>
      <c r="D3" s="9" t="s">
        <v>4</v>
      </c>
      <c r="E3" s="9" t="s">
        <v>5</v>
      </c>
      <c r="F3" s="9" t="s">
        <v>6</v>
      </c>
      <c r="G3" s="10" t="s">
        <v>12</v>
      </c>
    </row>
    <row r="4" spans="1:10" x14ac:dyDescent="0.3">
      <c r="A4" s="19" t="s">
        <v>1</v>
      </c>
      <c r="B4" s="19"/>
      <c r="C4" s="19"/>
      <c r="D4" s="19"/>
      <c r="E4" s="19"/>
      <c r="F4" s="19"/>
      <c r="G4" s="19"/>
    </row>
    <row r="5" spans="1:10" x14ac:dyDescent="0.3">
      <c r="A5" s="18" t="s">
        <v>7</v>
      </c>
      <c r="B5" s="6">
        <v>80</v>
      </c>
      <c r="C5" s="6">
        <v>40</v>
      </c>
      <c r="D5" s="6">
        <v>30</v>
      </c>
      <c r="E5" s="6">
        <v>20</v>
      </c>
      <c r="F5" s="6">
        <v>20</v>
      </c>
      <c r="G5" s="6">
        <f>SUM(B5:F5)</f>
        <v>190</v>
      </c>
    </row>
    <row r="6" spans="1:10" x14ac:dyDescent="0.3">
      <c r="A6" s="18" t="s">
        <v>8</v>
      </c>
      <c r="B6" s="6">
        <v>20</v>
      </c>
      <c r="C6" s="6">
        <v>30</v>
      </c>
      <c r="D6" s="6">
        <v>35</v>
      </c>
      <c r="E6" s="6">
        <v>30</v>
      </c>
      <c r="F6" s="6">
        <v>50</v>
      </c>
      <c r="G6" s="6">
        <f t="shared" ref="G6:G10" si="0">SUM(B6:F6)</f>
        <v>165</v>
      </c>
    </row>
    <row r="7" spans="1:10" x14ac:dyDescent="0.3">
      <c r="A7" s="18" t="s">
        <v>9</v>
      </c>
      <c r="B7" s="6">
        <v>10</v>
      </c>
      <c r="C7" s="6">
        <v>10</v>
      </c>
      <c r="D7" s="6">
        <v>10</v>
      </c>
      <c r="E7" s="6">
        <v>15</v>
      </c>
      <c r="F7" s="6">
        <v>10</v>
      </c>
      <c r="G7" s="6">
        <f t="shared" si="0"/>
        <v>55</v>
      </c>
    </row>
    <row r="8" spans="1:10" x14ac:dyDescent="0.3">
      <c r="A8" s="18" t="s">
        <v>10</v>
      </c>
      <c r="B8" s="6">
        <v>5</v>
      </c>
      <c r="C8" s="6">
        <v>10</v>
      </c>
      <c r="D8" s="6">
        <v>5</v>
      </c>
      <c r="E8" s="6">
        <v>10</v>
      </c>
      <c r="F8" s="6">
        <v>5</v>
      </c>
      <c r="G8" s="6">
        <f t="shared" si="0"/>
        <v>35</v>
      </c>
    </row>
    <row r="9" spans="1:10" x14ac:dyDescent="0.3">
      <c r="A9" s="18" t="s">
        <v>11</v>
      </c>
      <c r="B9" s="6">
        <v>5</v>
      </c>
      <c r="C9" s="6">
        <v>10</v>
      </c>
      <c r="D9" s="6">
        <v>12</v>
      </c>
      <c r="E9" s="6">
        <v>15</v>
      </c>
      <c r="F9" s="6">
        <v>20</v>
      </c>
      <c r="G9" s="6">
        <f t="shared" si="0"/>
        <v>62</v>
      </c>
    </row>
    <row r="10" spans="1:10" x14ac:dyDescent="0.3">
      <c r="A10" s="18" t="s">
        <v>19</v>
      </c>
      <c r="B10" s="6">
        <v>43</v>
      </c>
      <c r="C10" s="6">
        <v>50</v>
      </c>
      <c r="D10" s="6">
        <v>40</v>
      </c>
      <c r="E10" s="6">
        <v>20</v>
      </c>
      <c r="F10" s="6">
        <v>10</v>
      </c>
      <c r="G10" s="6">
        <f t="shared" si="0"/>
        <v>163</v>
      </c>
    </row>
    <row r="11" spans="1:10" x14ac:dyDescent="0.3">
      <c r="A11" s="7" t="s">
        <v>12</v>
      </c>
      <c r="B11" s="6">
        <f>SUM(B5:B10)</f>
        <v>163</v>
      </c>
      <c r="C11" s="6">
        <f t="shared" ref="C11:F11" si="1">SUM(C5:C10)</f>
        <v>150</v>
      </c>
      <c r="D11" s="6">
        <f t="shared" si="1"/>
        <v>132</v>
      </c>
      <c r="E11" s="6">
        <f t="shared" si="1"/>
        <v>110</v>
      </c>
      <c r="F11" s="6">
        <f t="shared" si="1"/>
        <v>115</v>
      </c>
      <c r="G11" s="21">
        <f>SUM(B11:F11)</f>
        <v>670</v>
      </c>
    </row>
    <row r="12" spans="1:10" x14ac:dyDescent="0.3">
      <c r="A12" s="5" t="s">
        <v>20</v>
      </c>
      <c r="B12" s="6">
        <f>B11</f>
        <v>163</v>
      </c>
      <c r="C12" s="6">
        <f>SUM($B11:C11)</f>
        <v>313</v>
      </c>
      <c r="D12" s="6">
        <f>SUM($B11:D11)</f>
        <v>445</v>
      </c>
      <c r="E12" s="6">
        <f>SUM($B11:E11)</f>
        <v>555</v>
      </c>
      <c r="F12" s="6">
        <f>SUM($B11:F11)</f>
        <v>670</v>
      </c>
      <c r="G12" s="23"/>
    </row>
    <row r="13" spans="1:10" x14ac:dyDescent="0.3">
      <c r="A13" s="20" t="s">
        <v>14</v>
      </c>
      <c r="B13" s="20"/>
      <c r="C13" s="20"/>
      <c r="D13" s="20"/>
      <c r="E13" s="20"/>
      <c r="F13" s="20"/>
      <c r="G13" s="20"/>
    </row>
    <row r="14" spans="1:10" x14ac:dyDescent="0.3">
      <c r="A14" s="18" t="s">
        <v>15</v>
      </c>
      <c r="B14" s="6">
        <v>50</v>
      </c>
      <c r="C14" s="6">
        <v>100</v>
      </c>
      <c r="D14" s="6">
        <v>150</v>
      </c>
      <c r="E14" s="6">
        <v>120</v>
      </c>
      <c r="F14" s="6">
        <v>120</v>
      </c>
      <c r="G14" s="6">
        <f t="shared" ref="G14:G16" si="2">SUM(B14:F14)</f>
        <v>540</v>
      </c>
    </row>
    <row r="15" spans="1:10" x14ac:dyDescent="0.3">
      <c r="A15" s="18" t="s">
        <v>16</v>
      </c>
      <c r="B15" s="6">
        <v>20</v>
      </c>
      <c r="C15" s="6">
        <v>40</v>
      </c>
      <c r="D15" s="6">
        <v>40</v>
      </c>
      <c r="E15" s="6">
        <v>40</v>
      </c>
      <c r="F15" s="6">
        <v>40</v>
      </c>
      <c r="G15" s="6">
        <f t="shared" si="2"/>
        <v>180</v>
      </c>
    </row>
    <row r="16" spans="1:10" x14ac:dyDescent="0.3">
      <c r="A16" s="18" t="s">
        <v>17</v>
      </c>
      <c r="B16" s="6">
        <v>10</v>
      </c>
      <c r="C16" s="6">
        <v>10</v>
      </c>
      <c r="D16" s="6">
        <v>10</v>
      </c>
      <c r="E16" s="6">
        <v>10</v>
      </c>
      <c r="F16" s="6">
        <v>10</v>
      </c>
      <c r="G16" s="6">
        <f t="shared" si="2"/>
        <v>50</v>
      </c>
    </row>
    <row r="17" spans="1:7" x14ac:dyDescent="0.3">
      <c r="A17" s="7" t="s">
        <v>12</v>
      </c>
      <c r="B17" s="6">
        <f>SUM(B14:B16)</f>
        <v>80</v>
      </c>
      <c r="C17" s="6">
        <f>SUM(C14:C16)</f>
        <v>150</v>
      </c>
      <c r="D17" s="6">
        <f>SUM(D14:D16)</f>
        <v>200</v>
      </c>
      <c r="E17" s="6">
        <f>SUM(E14:E16)</f>
        <v>170</v>
      </c>
      <c r="F17" s="6">
        <f>SUM(F14:F16)</f>
        <v>170</v>
      </c>
      <c r="G17" s="22">
        <f>SUM(G14:G16)</f>
        <v>770</v>
      </c>
    </row>
    <row r="18" spans="1:7" x14ac:dyDescent="0.3">
      <c r="A18" s="5" t="s">
        <v>21</v>
      </c>
      <c r="B18" s="6">
        <f>B17</f>
        <v>80</v>
      </c>
      <c r="C18" s="6">
        <f>SUM($B17:C17)</f>
        <v>230</v>
      </c>
      <c r="D18" s="6">
        <f>SUM($B17:D17)</f>
        <v>430</v>
      </c>
      <c r="E18" s="6">
        <f>SUM($B17:E17)</f>
        <v>600</v>
      </c>
      <c r="F18" s="6">
        <f>SUM($B17:F17)</f>
        <v>770</v>
      </c>
      <c r="G18" s="23"/>
    </row>
    <row r="19" spans="1:7" x14ac:dyDescent="0.3">
      <c r="A19" s="7" t="s">
        <v>18</v>
      </c>
      <c r="B19" s="6">
        <f>B17-B11</f>
        <v>-83</v>
      </c>
      <c r="C19" s="6">
        <f t="shared" ref="C19:G19" si="3">C17-C11</f>
        <v>0</v>
      </c>
      <c r="D19" s="6">
        <f t="shared" si="3"/>
        <v>68</v>
      </c>
      <c r="E19" s="6">
        <f t="shared" si="3"/>
        <v>60</v>
      </c>
      <c r="F19" s="6">
        <f t="shared" si="3"/>
        <v>55</v>
      </c>
      <c r="G19" s="6">
        <f t="shared" si="3"/>
        <v>100</v>
      </c>
    </row>
  </sheetData>
  <mergeCells count="5">
    <mergeCell ref="A13:G13"/>
    <mergeCell ref="A2:C2"/>
    <mergeCell ref="D2:G2"/>
    <mergeCell ref="A1:G1"/>
    <mergeCell ref="A4:G4"/>
  </mergeCells>
  <phoneticPr fontId="2" type="noConversion"/>
  <conditionalFormatting sqref="B19:G19">
    <cfRule type="cellIs" dxfId="2" priority="1" stopIfTrue="1" operator="greaterThan">
      <formula>0</formula>
    </cfRule>
    <cfRule type="cellIs" dxfId="1" priority="2" stopIfTrue="1" operator="equal">
      <formula>0</formula>
    </cfRule>
    <cfRule type="cellIs" dxfId="0" priority="3" stopIfTrue="1" operator="lessThan">
      <formula>0</formula>
    </cfRule>
  </conditionalFormatting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A26AB2-9B8C-4E91-A409-E0199887071D}">
  <dimension ref="A1:I18"/>
  <sheetViews>
    <sheetView workbookViewId="0">
      <selection activeCell="N9" sqref="N9"/>
    </sheetView>
  </sheetViews>
  <sheetFormatPr defaultRowHeight="14.4" x14ac:dyDescent="0.3"/>
  <cols>
    <col min="2" max="2" width="6.88671875" bestFit="1" customWidth="1"/>
    <col min="8" max="8" width="5.21875" bestFit="1" customWidth="1"/>
    <col min="9" max="9" width="18.77734375" bestFit="1" customWidth="1"/>
    <col min="10" max="10" width="7" bestFit="1" customWidth="1"/>
    <col min="11" max="11" width="18.33203125" bestFit="1" customWidth="1"/>
  </cols>
  <sheetData>
    <row r="1" spans="1:9" s="2" customFormat="1" x14ac:dyDescent="0.3">
      <c r="A1" s="7" t="s">
        <v>30</v>
      </c>
      <c r="B1" s="7" t="s">
        <v>29</v>
      </c>
      <c r="C1" s="7" t="s">
        <v>2</v>
      </c>
      <c r="D1" s="7" t="s">
        <v>3</v>
      </c>
      <c r="E1" s="7" t="s">
        <v>4</v>
      </c>
      <c r="F1" s="7" t="s">
        <v>5</v>
      </c>
      <c r="G1" s="7" t="s">
        <v>6</v>
      </c>
      <c r="H1" s="7" t="s">
        <v>12</v>
      </c>
      <c r="I1" s="7" t="s">
        <v>31</v>
      </c>
    </row>
    <row r="2" spans="1:9" x14ac:dyDescent="0.3">
      <c r="A2" s="25" t="s">
        <v>22</v>
      </c>
      <c r="B2" s="8" t="s">
        <v>27</v>
      </c>
      <c r="C2" s="8">
        <f>Project1!B11</f>
        <v>163</v>
      </c>
      <c r="D2" s="8">
        <f>Project1!C11</f>
        <v>150</v>
      </c>
      <c r="E2" s="8">
        <f>Project1!D11</f>
        <v>132</v>
      </c>
      <c r="F2" s="8">
        <f>Project1!E11</f>
        <v>110</v>
      </c>
      <c r="G2" s="8">
        <f>Project1!F11</f>
        <v>115</v>
      </c>
      <c r="H2" s="8">
        <f>SUM(C2:G2)</f>
        <v>670</v>
      </c>
      <c r="I2" s="25" t="str">
        <f>B14&amp;" to "&amp;C14</f>
        <v>1 to 1.14</v>
      </c>
    </row>
    <row r="3" spans="1:9" x14ac:dyDescent="0.3">
      <c r="A3" s="26" t="s">
        <v>22</v>
      </c>
      <c r="B3" s="24" t="s">
        <v>28</v>
      </c>
      <c r="C3" s="8">
        <f>Project1!B17</f>
        <v>80</v>
      </c>
      <c r="D3" s="8">
        <f>Project1!C17</f>
        <v>150</v>
      </c>
      <c r="E3" s="8">
        <f>Project1!D17</f>
        <v>200</v>
      </c>
      <c r="F3" s="8">
        <f>Project1!E17</f>
        <v>170</v>
      </c>
      <c r="G3" s="8">
        <f>Project1!F17</f>
        <v>170</v>
      </c>
      <c r="H3" s="8">
        <f>SUM(C3:G3)</f>
        <v>770</v>
      </c>
      <c r="I3" s="26"/>
    </row>
    <row r="4" spans="1:9" x14ac:dyDescent="0.3">
      <c r="A4" s="25" t="s">
        <v>23</v>
      </c>
      <c r="B4" s="8" t="s">
        <v>27</v>
      </c>
      <c r="C4" s="8">
        <v>120</v>
      </c>
      <c r="D4" s="8">
        <v>100</v>
      </c>
      <c r="E4" s="8">
        <v>110</v>
      </c>
      <c r="F4" s="8">
        <v>150</v>
      </c>
      <c r="G4" s="8">
        <v>80</v>
      </c>
      <c r="H4" s="8">
        <f t="shared" ref="H4:H11" si="0">SUM(C4:G4)</f>
        <v>560</v>
      </c>
      <c r="I4" s="25" t="str">
        <f>B15&amp;" to "&amp;C15</f>
        <v>1 to 1.15</v>
      </c>
    </row>
    <row r="5" spans="1:9" x14ac:dyDescent="0.3">
      <c r="A5" s="26" t="s">
        <v>23</v>
      </c>
      <c r="B5" s="24" t="s">
        <v>28</v>
      </c>
      <c r="C5" s="8">
        <v>105</v>
      </c>
      <c r="D5" s="8">
        <v>120</v>
      </c>
      <c r="E5" s="8">
        <v>130</v>
      </c>
      <c r="F5" s="8">
        <v>140</v>
      </c>
      <c r="G5" s="8">
        <v>150</v>
      </c>
      <c r="H5" s="8">
        <f>SUM(C5:G5)</f>
        <v>645</v>
      </c>
      <c r="I5" s="26"/>
    </row>
    <row r="6" spans="1:9" x14ac:dyDescent="0.3">
      <c r="A6" s="25" t="s">
        <v>24</v>
      </c>
      <c r="B6" s="8" t="s">
        <v>27</v>
      </c>
      <c r="C6" s="8">
        <v>250</v>
      </c>
      <c r="D6" s="8">
        <v>200</v>
      </c>
      <c r="E6" s="8">
        <v>210</v>
      </c>
      <c r="F6" s="8">
        <v>205</v>
      </c>
      <c r="G6" s="8">
        <v>190</v>
      </c>
      <c r="H6" s="8">
        <f t="shared" si="0"/>
        <v>1055</v>
      </c>
      <c r="I6" s="25" t="str">
        <f>B16&amp;" to "&amp;C16</f>
        <v>1.15 to 1</v>
      </c>
    </row>
    <row r="7" spans="1:9" x14ac:dyDescent="0.3">
      <c r="A7" s="26" t="s">
        <v>24</v>
      </c>
      <c r="B7" s="24" t="s">
        <v>28</v>
      </c>
      <c r="C7" s="8">
        <v>100</v>
      </c>
      <c r="D7" s="8">
        <v>180</v>
      </c>
      <c r="E7" s="8">
        <v>200</v>
      </c>
      <c r="F7" s="8">
        <v>210</v>
      </c>
      <c r="G7" s="8">
        <v>220</v>
      </c>
      <c r="H7" s="8">
        <f>SUM(C7:G7)</f>
        <v>910</v>
      </c>
      <c r="I7" s="26"/>
    </row>
    <row r="8" spans="1:9" x14ac:dyDescent="0.3">
      <c r="A8" s="25" t="s">
        <v>25</v>
      </c>
      <c r="B8" s="8" t="s">
        <v>27</v>
      </c>
      <c r="C8" s="8">
        <v>300</v>
      </c>
      <c r="D8" s="8">
        <v>250</v>
      </c>
      <c r="E8" s="8">
        <v>200</v>
      </c>
      <c r="F8" s="8">
        <v>195</v>
      </c>
      <c r="G8" s="8">
        <v>150</v>
      </c>
      <c r="H8" s="8">
        <f t="shared" si="0"/>
        <v>1095</v>
      </c>
      <c r="I8" s="25" t="str">
        <f>B17&amp;" to "&amp;C17</f>
        <v>1.05 to 1</v>
      </c>
    </row>
    <row r="9" spans="1:9" x14ac:dyDescent="0.3">
      <c r="A9" s="26" t="s">
        <v>25</v>
      </c>
      <c r="B9" s="24" t="s">
        <v>28</v>
      </c>
      <c r="C9" s="8">
        <v>230</v>
      </c>
      <c r="D9" s="8">
        <v>230</v>
      </c>
      <c r="E9" s="8">
        <v>190</v>
      </c>
      <c r="F9" s="8">
        <v>210</v>
      </c>
      <c r="G9" s="8">
        <v>180</v>
      </c>
      <c r="H9" s="8">
        <f>SUM(C9:G9)</f>
        <v>1040</v>
      </c>
      <c r="I9" s="26"/>
    </row>
    <row r="10" spans="1:9" x14ac:dyDescent="0.3">
      <c r="A10" s="25" t="s">
        <v>26</v>
      </c>
      <c r="B10" s="8" t="s">
        <v>27</v>
      </c>
      <c r="C10" s="8">
        <v>140</v>
      </c>
      <c r="D10" s="8">
        <v>120</v>
      </c>
      <c r="E10" s="8">
        <v>110</v>
      </c>
      <c r="F10" s="8">
        <v>100</v>
      </c>
      <c r="G10" s="8">
        <v>110</v>
      </c>
      <c r="H10" s="8">
        <f t="shared" si="0"/>
        <v>580</v>
      </c>
      <c r="I10" s="25" t="str">
        <f>B18&amp;" to "&amp;C18</f>
        <v>1 to 1.11</v>
      </c>
    </row>
    <row r="11" spans="1:9" x14ac:dyDescent="0.3">
      <c r="A11" s="26" t="s">
        <v>26</v>
      </c>
      <c r="B11" s="24" t="s">
        <v>28</v>
      </c>
      <c r="C11" s="8">
        <v>95</v>
      </c>
      <c r="D11" s="8">
        <v>130</v>
      </c>
      <c r="E11" s="8">
        <v>130</v>
      </c>
      <c r="F11" s="8">
        <v>140</v>
      </c>
      <c r="G11" s="8">
        <v>150</v>
      </c>
      <c r="H11" s="8">
        <f t="shared" si="0"/>
        <v>645</v>
      </c>
      <c r="I11" s="26"/>
    </row>
    <row r="13" spans="1:9" s="1" customFormat="1" x14ac:dyDescent="0.3">
      <c r="A13" s="7" t="s">
        <v>30</v>
      </c>
      <c r="B13" s="7" t="s">
        <v>27</v>
      </c>
      <c r="C13" s="7" t="s">
        <v>28</v>
      </c>
    </row>
    <row r="14" spans="1:9" x14ac:dyDescent="0.3">
      <c r="A14" s="24" t="s">
        <v>22</v>
      </c>
      <c r="B14" s="8">
        <f>TRUNC(IF(H2&gt;H3,H2/H3,1),2)</f>
        <v>1</v>
      </c>
      <c r="C14" s="8">
        <f>TRUNC(IF(H3&gt;H2,H3/H2,1),2)</f>
        <v>1.1399999999999999</v>
      </c>
    </row>
    <row r="15" spans="1:9" x14ac:dyDescent="0.3">
      <c r="A15" s="24" t="s">
        <v>23</v>
      </c>
      <c r="B15" s="8">
        <f>TRUNC(IF(H4&gt;H5,H4/H5,1),2)</f>
        <v>1</v>
      </c>
      <c r="C15" s="8">
        <f>TRUNC(IF(H5&gt;H4,H5/H4,1),2)</f>
        <v>1.1499999999999999</v>
      </c>
    </row>
    <row r="16" spans="1:9" x14ac:dyDescent="0.3">
      <c r="A16" s="24" t="s">
        <v>24</v>
      </c>
      <c r="B16" s="8">
        <f>TRUNC(IF(H6&gt;H7,H6/H7,1),2)</f>
        <v>1.1499999999999999</v>
      </c>
      <c r="C16" s="8">
        <f>TRUNC(IF(H7&gt;H6,H7/H6,1),2)</f>
        <v>1</v>
      </c>
    </row>
    <row r="17" spans="1:3" x14ac:dyDescent="0.3">
      <c r="A17" s="24" t="s">
        <v>25</v>
      </c>
      <c r="B17" s="8">
        <f>TRUNC(IF(H8&gt;H9,H8/H9,1),2)</f>
        <v>1.05</v>
      </c>
      <c r="C17" s="8">
        <f>TRUNC(IF(H9&gt;H8,H9/H8,1),2)</f>
        <v>1</v>
      </c>
    </row>
    <row r="18" spans="1:3" x14ac:dyDescent="0.3">
      <c r="A18" s="24" t="s">
        <v>26</v>
      </c>
      <c r="B18" s="8">
        <f>TRUNC(IF(H10&gt;H11,H10/H11,1),2)</f>
        <v>1</v>
      </c>
      <c r="C18" s="8">
        <f>TRUNC(IF(H11&gt;H10,H11/H10,1),2)</f>
        <v>1.1100000000000001</v>
      </c>
    </row>
  </sheetData>
  <mergeCells count="10">
    <mergeCell ref="I2:I3"/>
    <mergeCell ref="I4:I5"/>
    <mergeCell ref="I6:I7"/>
    <mergeCell ref="I8:I9"/>
    <mergeCell ref="I10:I11"/>
    <mergeCell ref="A2:A3"/>
    <mergeCell ref="A4:A5"/>
    <mergeCell ref="A6:A7"/>
    <mergeCell ref="A8:A9"/>
    <mergeCell ref="A10:A11"/>
  </mergeCells>
  <pageMargins left="0.7" right="0.7" top="0.75" bottom="0.75" header="0.3" footer="0.3"/>
  <pageSetup orientation="portrait" r:id="rId1"/>
  <ignoredErrors>
    <ignoredError sqref="I4" formula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Project1</vt:lpstr>
      <vt:lpstr>Project Comparison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Trilok</dc:creator>
  <cp:lastModifiedBy>Trilok</cp:lastModifiedBy>
  <dcterms:created xsi:type="dcterms:W3CDTF">2022-09-18T04:06:47Z</dcterms:created>
  <dcterms:modified xsi:type="dcterms:W3CDTF">2022-09-18T20:56:40Z</dcterms:modified>
</cp:coreProperties>
</file>