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FSM\Yield Curve\"/>
    </mc:Choice>
  </mc:AlternateContent>
  <xr:revisionPtr revIDLastSave="0" documentId="13_ncr:1_{9FD0AA84-A5E9-4D87-9EDC-A4650624EC0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NSS" sheetId="1" r:id="rId1"/>
    <sheet name="Sheet2" sheetId="2" r:id="rId2"/>
  </sheets>
  <definedNames>
    <definedName name="Beta_0">NSS!$H$2</definedName>
    <definedName name="Beta_1">NSS!$H$3</definedName>
    <definedName name="Beta_2">NSS!$H$4</definedName>
    <definedName name="Beta_3">NSS!$H$5</definedName>
    <definedName name="solver_adj" localSheetId="0" hidden="1">NSS!$H$2:$H$7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NSS!$D$16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  <definedName name="Tau_1">NSS!$H$6</definedName>
    <definedName name="Tau_2">NSS!$H$7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D14" i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C13" i="1"/>
  <c r="D13" i="1" s="1"/>
  <c r="C14" i="1"/>
  <c r="C15" i="1"/>
  <c r="D15" i="1" s="1"/>
  <c r="A5" i="1"/>
  <c r="C5" i="1" s="1"/>
  <c r="D5" i="1" s="1"/>
  <c r="A4" i="1"/>
  <c r="C4" i="1" s="1"/>
  <c r="D4" i="1" s="1"/>
  <c r="A3" i="1"/>
  <c r="C3" i="1" s="1"/>
  <c r="D3" i="1" s="1"/>
  <c r="A2" i="1"/>
  <c r="C2" i="1" s="1"/>
  <c r="D2" i="1" s="1"/>
  <c r="D16" i="1" l="1"/>
</calcChain>
</file>

<file path=xl/sharedStrings.xml><?xml version="1.0" encoding="utf-8"?>
<sst xmlns="http://schemas.openxmlformats.org/spreadsheetml/2006/main" count="31" uniqueCount="29">
  <si>
    <t>MATURITY</t>
  </si>
  <si>
    <t xml:space="preserve">MARKET YIELD </t>
  </si>
  <si>
    <t>RESIDUAL_SQURE</t>
  </si>
  <si>
    <t>Nelson-Siegel-Svensson</t>
  </si>
  <si>
    <t>Beta_1</t>
  </si>
  <si>
    <t>Beta_2</t>
  </si>
  <si>
    <t>Beta_3</t>
  </si>
  <si>
    <t>Parameters</t>
  </si>
  <si>
    <t>Name of the Parameters</t>
  </si>
  <si>
    <t>Value of Parameters</t>
  </si>
  <si>
    <r>
      <t>b</t>
    </r>
    <r>
      <rPr>
        <b/>
        <vertAlign val="subscript"/>
        <sz val="20"/>
        <color theme="1"/>
        <rFont val="Symbol"/>
        <family val="1"/>
        <charset val="2"/>
      </rPr>
      <t>0</t>
    </r>
  </si>
  <si>
    <r>
      <t>b</t>
    </r>
    <r>
      <rPr>
        <b/>
        <vertAlign val="subscript"/>
        <sz val="20"/>
        <color theme="1"/>
        <rFont val="Symbol"/>
        <family val="1"/>
        <charset val="2"/>
      </rPr>
      <t>1</t>
    </r>
    <r>
      <rPr>
        <sz val="10"/>
        <color theme="1"/>
        <rFont val="Verdana"/>
        <family val="2"/>
      </rPr>
      <t/>
    </r>
  </si>
  <si>
    <r>
      <t>b</t>
    </r>
    <r>
      <rPr>
        <b/>
        <vertAlign val="subscript"/>
        <sz val="20"/>
        <color theme="1"/>
        <rFont val="Symbol"/>
        <family val="1"/>
        <charset val="2"/>
      </rPr>
      <t>2</t>
    </r>
    <r>
      <rPr>
        <sz val="10"/>
        <color theme="1"/>
        <rFont val="Verdana"/>
        <family val="2"/>
      </rPr>
      <t/>
    </r>
  </si>
  <si>
    <r>
      <t>b</t>
    </r>
    <r>
      <rPr>
        <b/>
        <vertAlign val="subscript"/>
        <sz val="20"/>
        <color theme="1"/>
        <rFont val="Symbol"/>
        <family val="1"/>
        <charset val="2"/>
      </rPr>
      <t>3</t>
    </r>
    <r>
      <rPr>
        <sz val="10"/>
        <color theme="1"/>
        <rFont val="Verdana"/>
        <family val="2"/>
      </rPr>
      <t/>
    </r>
  </si>
  <si>
    <r>
      <rPr>
        <b/>
        <sz val="24"/>
        <color theme="1"/>
        <rFont val="Symbol"/>
        <family val="1"/>
        <charset val="2"/>
      </rPr>
      <t>t</t>
    </r>
    <r>
      <rPr>
        <b/>
        <vertAlign val="subscript"/>
        <sz val="20"/>
        <color theme="1"/>
        <rFont val="Symbol"/>
        <family val="1"/>
        <charset val="2"/>
      </rPr>
      <t>1</t>
    </r>
  </si>
  <si>
    <r>
      <rPr>
        <b/>
        <sz val="24"/>
        <color theme="1"/>
        <rFont val="Symbol"/>
        <family val="1"/>
        <charset val="2"/>
      </rPr>
      <t>t</t>
    </r>
    <r>
      <rPr>
        <b/>
        <vertAlign val="subscript"/>
        <sz val="20"/>
        <color theme="1"/>
        <rFont val="Symbol"/>
        <family val="1"/>
        <charset val="2"/>
      </rPr>
      <t>2</t>
    </r>
    <r>
      <rPr>
        <sz val="10"/>
        <color theme="1"/>
        <rFont val="Verdana"/>
        <family val="2"/>
      </rPr>
      <t/>
    </r>
  </si>
  <si>
    <t>Tau_1</t>
  </si>
  <si>
    <t>Tau_2</t>
  </si>
  <si>
    <t>Beta_0</t>
  </si>
  <si>
    <t>Sum Total of Residual Square</t>
  </si>
  <si>
    <t>Bo</t>
  </si>
  <si>
    <t>Intercept</t>
  </si>
  <si>
    <t>B1</t>
  </si>
  <si>
    <t xml:space="preserve">positive </t>
  </si>
  <si>
    <t>negative sloping yield curve</t>
  </si>
  <si>
    <t>B2</t>
  </si>
  <si>
    <t>Hump</t>
  </si>
  <si>
    <t>tau 1</t>
  </si>
  <si>
    <t>Long 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</si>
</sst>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8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onsolas"/>
      <family val="3"/>
    </font>
    <font>
      <b/>
      <sz val="11"/>
      <color theme="1"/>
      <name val="Symbol"/>
      <family val="1"/>
      <charset val="2"/>
    </font>
    <font>
      <b/>
      <sz val="20"/>
      <color theme="1"/>
      <name val="Symbol"/>
      <family val="1"/>
      <charset val="2"/>
    </font>
    <font>
      <b/>
      <vertAlign val="subscript"/>
      <sz val="20"/>
      <color theme="1"/>
      <name val="Symbol"/>
      <family val="1"/>
      <charset val="2"/>
    </font>
    <font>
      <b/>
      <sz val="24"/>
      <color theme="1"/>
      <name val="Symbol"/>
      <family val="1"/>
      <charset val="2"/>
    </font>
    <font>
      <b/>
      <sz val="14"/>
      <color theme="0"/>
      <name val="Consolas"/>
      <family val="3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2" fillId="4" borderId="1" xfId="1" applyNumberFormat="1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13" fontId="2" fillId="2" borderId="1" xfId="0" applyNumberFormat="1" applyFont="1" applyFill="1" applyBorder="1" applyAlignment="1">
      <alignment horizontal="center" vertical="center" wrapText="1"/>
    </xf>
    <xf numFmtId="10" fontId="2" fillId="5" borderId="1" xfId="1" applyNumberFormat="1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right" vertical="center" wrapText="1"/>
    </xf>
  </cellXfs>
  <cellStyles count="2">
    <cellStyle name="Normal" xfId="0" builtinId="0"/>
    <cellStyle name="Percent" xfId="1" builtinId="5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numFmt numFmtId="164" formatCode="#,##0.00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Symbol"/>
        <scheme val="none"/>
      </font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onsolas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ESTIMATING YI</a:t>
            </a:r>
            <a:r>
              <a:rPr lang="en-US" baseline="0"/>
              <a:t>ELD CURVE USING NSS METHOD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NSS!$B$1</c:f>
              <c:strCache>
                <c:ptCount val="1"/>
                <c:pt idx="0">
                  <c:v>MARKET YIELD 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7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bg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NSS!$A$2:$A$15</c:f>
              <c:numCache>
                <c:formatCode>#\ ??/??</c:formatCode>
                <c:ptCount val="14"/>
                <c:pt idx="0">
                  <c:v>8.3333333333333329E-2</c:v>
                </c:pt>
                <c:pt idx="1">
                  <c:v>0.16666666666666666</c:v>
                </c:pt>
                <c:pt idx="2">
                  <c:v>0.25</c:v>
                </c:pt>
                <c:pt idx="3">
                  <c:v>0.5</c:v>
                </c:pt>
                <c:pt idx="4" formatCode="General">
                  <c:v>1</c:v>
                </c:pt>
                <c:pt idx="5" formatCode="General">
                  <c:v>2</c:v>
                </c:pt>
                <c:pt idx="6" formatCode="General">
                  <c:v>3</c:v>
                </c:pt>
                <c:pt idx="7" formatCode="General">
                  <c:v>5</c:v>
                </c:pt>
                <c:pt idx="8" formatCode="General">
                  <c:v>7</c:v>
                </c:pt>
                <c:pt idx="9" formatCode="General">
                  <c:v>10</c:v>
                </c:pt>
                <c:pt idx="10" formatCode="General">
                  <c:v>15</c:v>
                </c:pt>
                <c:pt idx="11" formatCode="General">
                  <c:v>20</c:v>
                </c:pt>
                <c:pt idx="12" formatCode="General">
                  <c:v>25</c:v>
                </c:pt>
                <c:pt idx="13" formatCode="General">
                  <c:v>30</c:v>
                </c:pt>
              </c:numCache>
            </c:numRef>
          </c:xVal>
          <c:yVal>
            <c:numRef>
              <c:f>NSS!$B$2:$B$15</c:f>
              <c:numCache>
                <c:formatCode>0.00%</c:formatCode>
                <c:ptCount val="14"/>
                <c:pt idx="0">
                  <c:v>1E-3</c:v>
                </c:pt>
                <c:pt idx="1">
                  <c:v>1.1000000000000001E-3</c:v>
                </c:pt>
                <c:pt idx="2">
                  <c:v>1.1999999999999999E-3</c:v>
                </c:pt>
                <c:pt idx="3">
                  <c:v>1.4E-3</c:v>
                </c:pt>
                <c:pt idx="4">
                  <c:v>1.4E-3</c:v>
                </c:pt>
                <c:pt idx="5">
                  <c:v>1.4E-3</c:v>
                </c:pt>
                <c:pt idx="6">
                  <c:v>1.6999999999999999E-3</c:v>
                </c:pt>
                <c:pt idx="7">
                  <c:v>2.8E-3</c:v>
                </c:pt>
                <c:pt idx="8">
                  <c:v>4.7999999999999996E-3</c:v>
                </c:pt>
                <c:pt idx="9">
                  <c:v>7.1000000000000004E-3</c:v>
                </c:pt>
                <c:pt idx="11">
                  <c:v>1.2500000000000001E-2</c:v>
                </c:pt>
                <c:pt idx="13">
                  <c:v>1.4500000000000001E-2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EF-4596-9902-99877548C757}"/>
            </c:ext>
          </c:extLst>
        </c:ser>
        <c:ser>
          <c:idx val="1"/>
          <c:order val="1"/>
          <c:tx>
            <c:strRef>
              <c:f>NSS!$C$1</c:f>
              <c:strCache>
                <c:ptCount val="1"/>
                <c:pt idx="0">
                  <c:v>Nelson-Siegel-Svensson</c:v>
                </c:pt>
              </c:strCache>
            </c:strRef>
          </c:tx>
          <c:spPr>
            <a:ln w="19050" cap="rnd">
              <a:solidFill>
                <a:schemeClr val="bg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NSS!$A$2:$A$15</c:f>
              <c:numCache>
                <c:formatCode>#\ ??/??</c:formatCode>
                <c:ptCount val="14"/>
                <c:pt idx="0">
                  <c:v>8.3333333333333329E-2</c:v>
                </c:pt>
                <c:pt idx="1">
                  <c:v>0.16666666666666666</c:v>
                </c:pt>
                <c:pt idx="2">
                  <c:v>0.25</c:v>
                </c:pt>
                <c:pt idx="3">
                  <c:v>0.5</c:v>
                </c:pt>
                <c:pt idx="4" formatCode="General">
                  <c:v>1</c:v>
                </c:pt>
                <c:pt idx="5" formatCode="General">
                  <c:v>2</c:v>
                </c:pt>
                <c:pt idx="6" formatCode="General">
                  <c:v>3</c:v>
                </c:pt>
                <c:pt idx="7" formatCode="General">
                  <c:v>5</c:v>
                </c:pt>
                <c:pt idx="8" formatCode="General">
                  <c:v>7</c:v>
                </c:pt>
                <c:pt idx="9" formatCode="General">
                  <c:v>10</c:v>
                </c:pt>
                <c:pt idx="10" formatCode="General">
                  <c:v>15</c:v>
                </c:pt>
                <c:pt idx="11" formatCode="General">
                  <c:v>20</c:v>
                </c:pt>
                <c:pt idx="12" formatCode="General">
                  <c:v>25</c:v>
                </c:pt>
                <c:pt idx="13" formatCode="General">
                  <c:v>30</c:v>
                </c:pt>
              </c:numCache>
            </c:numRef>
          </c:xVal>
          <c:yVal>
            <c:numRef>
              <c:f>NSS!$C$2:$C$15</c:f>
              <c:numCache>
                <c:formatCode>0.00%</c:formatCode>
                <c:ptCount val="14"/>
                <c:pt idx="0">
                  <c:v>1.1923666114034507E-3</c:v>
                </c:pt>
                <c:pt idx="1">
                  <c:v>1.1895605534018149E-3</c:v>
                </c:pt>
                <c:pt idx="2">
                  <c:v>1.1871598908070151E-3</c:v>
                </c:pt>
                <c:pt idx="3">
                  <c:v>1.1836833787183341E-3</c:v>
                </c:pt>
                <c:pt idx="4">
                  <c:v>1.2025161021110096E-3</c:v>
                </c:pt>
                <c:pt idx="5">
                  <c:v>1.3856250000929497E-3</c:v>
                </c:pt>
                <c:pt idx="6">
                  <c:v>1.7806422309920942E-3</c:v>
                </c:pt>
                <c:pt idx="7">
                  <c:v>3.0686848978403354E-3</c:v>
                </c:pt>
                <c:pt idx="8">
                  <c:v>4.6885229952049867E-3</c:v>
                </c:pt>
                <c:pt idx="9">
                  <c:v>7.1102742017993287E-3</c:v>
                </c:pt>
                <c:pt idx="10">
                  <c:v>1.0267382473704546E-2</c:v>
                </c:pt>
                <c:pt idx="11">
                  <c:v>1.2322454657802134E-2</c:v>
                </c:pt>
                <c:pt idx="12">
                  <c:v>1.3660940472235657E-2</c:v>
                </c:pt>
                <c:pt idx="13">
                  <c:v>1.4574965894130869E-2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EF-4596-9902-99877548C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1943103"/>
        <c:axId val="511943935"/>
      </c:scatterChart>
      <c:valAx>
        <c:axId val="5119431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??/??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43935"/>
        <c:crosses val="autoZero"/>
        <c:crossBetween val="midCat"/>
      </c:valAx>
      <c:valAx>
        <c:axId val="511943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43103"/>
        <c:crosses val="autoZero"/>
        <c:crossBetween val="midCat"/>
      </c:valAx>
      <c:spPr>
        <a:noFill/>
        <a:ln w="19050">
          <a:solidFill>
            <a:schemeClr val="bg1"/>
          </a:solidFill>
        </a:ln>
        <a:effectLst/>
      </c:spPr>
    </c:plotArea>
    <c:legend>
      <c:legendPos val="b"/>
      <c:layout>
        <c:manualLayout>
          <c:xMode val="edge"/>
          <c:yMode val="edge"/>
          <c:x val="0.26802332151229186"/>
          <c:y val="0.92307653608489826"/>
          <c:w val="0.4802381839674621"/>
          <c:h val="5.67469218196063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9525</xdr:rowOff>
    </xdr:from>
    <xdr:to>
      <xdr:col>14</xdr:col>
      <xdr:colOff>400050</xdr:colOff>
      <xdr:row>6</xdr:row>
      <xdr:rowOff>171465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96325" y="9525"/>
          <a:ext cx="6134100" cy="214314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4</xdr:col>
      <xdr:colOff>47624</xdr:colOff>
      <xdr:row>7</xdr:row>
      <xdr:rowOff>147636</xdr:rowOff>
    </xdr:from>
    <xdr:to>
      <xdr:col>10</xdr:col>
      <xdr:colOff>66674</xdr:colOff>
      <xdr:row>22</xdr:row>
      <xdr:rowOff>152399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10</xdr:col>
      <xdr:colOff>85726</xdr:colOff>
      <xdr:row>7</xdr:row>
      <xdr:rowOff>161925</xdr:rowOff>
    </xdr:from>
    <xdr:to>
      <xdr:col>17</xdr:col>
      <xdr:colOff>190501</xdr:colOff>
      <xdr:row>15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668001" y="2457450"/>
          <a:ext cx="6838950" cy="2352675"/>
        </a:xfrm>
        <a:prstGeom prst="rect">
          <a:avLst/>
        </a:prstGeom>
        <a:ln w="19050">
          <a:solidFill>
            <a:schemeClr val="tx1"/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F1:H7" totalsRowShown="0" headerRowDxfId="6" headerRowBorderDxfId="5" tableBorderDxfId="4" totalsRowBorderDxfId="3">
  <tableColumns count="3">
    <tableColumn id="1" xr3:uid="{00000000-0010-0000-0000-000001000000}" name="Parameters" dataDxfId="2"/>
    <tableColumn id="2" xr3:uid="{00000000-0010-0000-0000-000002000000}" name="Name of the Parameters" dataDxfId="1"/>
    <tableColumn id="3" xr3:uid="{00000000-0010-0000-0000-000003000000}" name="Value of Parameter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C20" sqref="C20"/>
    </sheetView>
  </sheetViews>
  <sheetFormatPr defaultColWidth="12.64453125" defaultRowHeight="24.95" customHeight="1" x14ac:dyDescent="0.3"/>
  <cols>
    <col min="1" max="1" width="12.64453125" style="5"/>
    <col min="2" max="2" width="14" style="5" bestFit="1" customWidth="1"/>
    <col min="3" max="3" width="15.64453125" style="5" customWidth="1"/>
    <col min="4" max="4" width="15" style="5" bestFit="1" customWidth="1"/>
    <col min="5" max="5" width="12.64453125" style="5"/>
    <col min="6" max="6" width="12.76171875" style="5" customWidth="1"/>
    <col min="7" max="7" width="17.64453125" style="5" customWidth="1"/>
    <col min="8" max="8" width="13.3515625" style="5" customWidth="1"/>
    <col min="9" max="16384" width="12.64453125" style="5"/>
  </cols>
  <sheetData>
    <row r="1" spans="1:8" ht="32.25" customHeight="1" x14ac:dyDescent="0.3">
      <c r="A1" s="3" t="s">
        <v>0</v>
      </c>
      <c r="B1" s="6" t="s">
        <v>1</v>
      </c>
      <c r="C1" s="4" t="s">
        <v>3</v>
      </c>
      <c r="D1" s="7" t="s">
        <v>2</v>
      </c>
      <c r="F1" s="14" t="s">
        <v>7</v>
      </c>
      <c r="G1" s="15" t="s">
        <v>8</v>
      </c>
      <c r="H1" s="16" t="s">
        <v>9</v>
      </c>
    </row>
    <row r="2" spans="1:8" ht="24.95" customHeight="1" x14ac:dyDescent="0.95">
      <c r="A2" s="20">
        <f>1/12</f>
        <v>8.3333333333333329E-2</v>
      </c>
      <c r="B2" s="21">
        <v>1E-3</v>
      </c>
      <c r="C2" s="9">
        <f t="shared" ref="C2:C15" si="0">Beta_0+(Beta_1+Beta_2)*(1-EXP(-A2/Tau_1))/(A2/Tau_1)-Beta_2*EXP(-A2/Tau_1)+Beta_3*(1-EXP(-A2/Tau_2))/(A2/Tau_2)-Beta_3*EXP(-A2/Tau_2)</f>
        <v>1.1923666114034507E-3</v>
      </c>
      <c r="D2" s="7">
        <f>IF(B2&gt;0,POWER(B2-C2,2),"")</f>
        <v>3.7004913182846198E-8</v>
      </c>
      <c r="F2" s="11" t="s">
        <v>10</v>
      </c>
      <c r="G2" s="2" t="s">
        <v>18</v>
      </c>
      <c r="H2" s="13">
        <v>1.9183873183364095E-2</v>
      </c>
    </row>
    <row r="3" spans="1:8" ht="24.95" customHeight="1" x14ac:dyDescent="0.95">
      <c r="A3" s="20">
        <f>2/12</f>
        <v>0.16666666666666666</v>
      </c>
      <c r="B3" s="21">
        <v>1.1000000000000001E-3</v>
      </c>
      <c r="C3" s="9">
        <f t="shared" si="0"/>
        <v>1.1895605534018149E-3</v>
      </c>
      <c r="D3" s="7">
        <f t="shared" ref="D3:D15" si="1">IF(B3&gt;0,POWER(B3-C3,2),"")</f>
        <v>8.0210927256393309E-9</v>
      </c>
      <c r="F3" s="11" t="s">
        <v>11</v>
      </c>
      <c r="G3" s="2" t="s">
        <v>4</v>
      </c>
      <c r="H3" s="13">
        <v>-1.7988442695946783E-2</v>
      </c>
    </row>
    <row r="4" spans="1:8" ht="24.95" customHeight="1" x14ac:dyDescent="0.95">
      <c r="A4" s="20">
        <f>3/12</f>
        <v>0.25</v>
      </c>
      <c r="B4" s="21">
        <v>1.1999999999999999E-3</v>
      </c>
      <c r="C4" s="9">
        <f t="shared" si="0"/>
        <v>1.1871598908070151E-3</v>
      </c>
      <c r="D4" s="7">
        <f t="shared" si="1"/>
        <v>1.6486840408777291E-10</v>
      </c>
      <c r="F4" s="11" t="s">
        <v>12</v>
      </c>
      <c r="G4" s="2" t="s">
        <v>5</v>
      </c>
      <c r="H4" s="13">
        <v>-3.6513446998749984E-2</v>
      </c>
    </row>
    <row r="5" spans="1:8" ht="24.95" customHeight="1" x14ac:dyDescent="0.95">
      <c r="A5" s="20">
        <f>6/12</f>
        <v>0.5</v>
      </c>
      <c r="B5" s="21">
        <v>1.4E-3</v>
      </c>
      <c r="C5" s="9">
        <f t="shared" si="0"/>
        <v>1.1836833787183341E-3</v>
      </c>
      <c r="D5" s="7">
        <f t="shared" si="1"/>
        <v>4.6792880642715672E-8</v>
      </c>
      <c r="F5" s="11" t="s">
        <v>13</v>
      </c>
      <c r="G5" s="2" t="s">
        <v>6</v>
      </c>
      <c r="H5" s="13">
        <v>1.2253376008295298E-2</v>
      </c>
    </row>
    <row r="6" spans="1:8" ht="24.95" customHeight="1" x14ac:dyDescent="0.95">
      <c r="A6" s="3">
        <v>1</v>
      </c>
      <c r="B6" s="21">
        <v>1.4E-3</v>
      </c>
      <c r="C6" s="9">
        <f t="shared" si="0"/>
        <v>1.2025161021110096E-3</v>
      </c>
      <c r="D6" s="7">
        <f t="shared" si="1"/>
        <v>3.8999889925429188E-8</v>
      </c>
      <c r="F6" s="12" t="s">
        <v>14</v>
      </c>
      <c r="G6" s="2" t="s">
        <v>16</v>
      </c>
      <c r="H6" s="13">
        <v>2.9876979743994454</v>
      </c>
    </row>
    <row r="7" spans="1:8" ht="24.95" customHeight="1" x14ac:dyDescent="0.95">
      <c r="A7" s="3">
        <v>2</v>
      </c>
      <c r="B7" s="21">
        <v>1.4E-3</v>
      </c>
      <c r="C7" s="9">
        <f t="shared" si="0"/>
        <v>1.3856250000929497E-3</v>
      </c>
      <c r="D7" s="7">
        <f t="shared" si="1"/>
        <v>2.0664062232769694E-10</v>
      </c>
      <c r="F7" s="17" t="s">
        <v>15</v>
      </c>
      <c r="G7" s="18" t="s">
        <v>17</v>
      </c>
      <c r="H7" s="19">
        <v>2.0005317373722926</v>
      </c>
    </row>
    <row r="8" spans="1:8" ht="24.95" customHeight="1" x14ac:dyDescent="0.3">
      <c r="A8" s="3">
        <v>3</v>
      </c>
      <c r="B8" s="21">
        <v>1.6999999999999999E-3</v>
      </c>
      <c r="C8" s="9">
        <f t="shared" si="0"/>
        <v>1.7806422309920942E-3</v>
      </c>
      <c r="D8" s="7">
        <f t="shared" si="1"/>
        <v>6.5031694193822924E-9</v>
      </c>
      <c r="F8" s="8"/>
    </row>
    <row r="9" spans="1:8" ht="24.95" customHeight="1" x14ac:dyDescent="0.3">
      <c r="A9" s="3">
        <v>5</v>
      </c>
      <c r="B9" s="21">
        <v>2.8E-3</v>
      </c>
      <c r="C9" s="9">
        <f t="shared" si="0"/>
        <v>3.0686848978403354E-3</v>
      </c>
      <c r="D9" s="7">
        <f t="shared" si="1"/>
        <v>7.2191574327471492E-8</v>
      </c>
    </row>
    <row r="10" spans="1:8" ht="24.95" customHeight="1" x14ac:dyDescent="0.3">
      <c r="A10" s="3">
        <v>7</v>
      </c>
      <c r="B10" s="21">
        <v>4.7999999999999996E-3</v>
      </c>
      <c r="C10" s="9">
        <f t="shared" si="0"/>
        <v>4.6885229952049867E-3</v>
      </c>
      <c r="D10" s="7">
        <f t="shared" si="1"/>
        <v>1.2427122598067336E-8</v>
      </c>
    </row>
    <row r="11" spans="1:8" ht="24.95" customHeight="1" x14ac:dyDescent="0.3">
      <c r="A11" s="3">
        <v>10</v>
      </c>
      <c r="B11" s="21">
        <v>7.1000000000000004E-3</v>
      </c>
      <c r="C11" s="9">
        <f t="shared" si="0"/>
        <v>7.1102742017993287E-3</v>
      </c>
      <c r="D11" s="7">
        <f t="shared" si="1"/>
        <v>1.0555922261332162E-10</v>
      </c>
    </row>
    <row r="12" spans="1:8" ht="24.95" customHeight="1" x14ac:dyDescent="0.3">
      <c r="A12" s="3">
        <v>15</v>
      </c>
      <c r="B12" s="21"/>
      <c r="C12" s="9">
        <f t="shared" si="0"/>
        <v>1.0267382473704546E-2</v>
      </c>
      <c r="D12" s="7" t="str">
        <f t="shared" si="1"/>
        <v/>
      </c>
    </row>
    <row r="13" spans="1:8" ht="24.95" customHeight="1" x14ac:dyDescent="0.3">
      <c r="A13" s="3">
        <v>20</v>
      </c>
      <c r="B13" s="21">
        <v>1.2500000000000001E-2</v>
      </c>
      <c r="C13" s="9">
        <f t="shared" si="0"/>
        <v>1.2322454657802134E-2</v>
      </c>
      <c r="D13" s="7">
        <f t="shared" si="1"/>
        <v>3.1522348536157589E-8</v>
      </c>
    </row>
    <row r="14" spans="1:8" ht="24.95" customHeight="1" x14ac:dyDescent="0.3">
      <c r="A14" s="3">
        <v>25</v>
      </c>
      <c r="B14" s="21"/>
      <c r="C14" s="9">
        <f t="shared" si="0"/>
        <v>1.3660940472235657E-2</v>
      </c>
      <c r="D14" s="7" t="str">
        <f t="shared" si="1"/>
        <v/>
      </c>
    </row>
    <row r="15" spans="1:8" ht="24.95" customHeight="1" x14ac:dyDescent="0.3">
      <c r="A15" s="3">
        <v>30</v>
      </c>
      <c r="B15" s="21">
        <v>1.4500000000000001E-2</v>
      </c>
      <c r="C15" s="9">
        <f t="shared" si="0"/>
        <v>1.4574965894130869E-2</v>
      </c>
      <c r="D15" s="7">
        <f t="shared" si="1"/>
        <v>5.6198852828405177E-9</v>
      </c>
    </row>
    <row r="16" spans="1:8" ht="24.95" customHeight="1" x14ac:dyDescent="0.3">
      <c r="A16" s="22" t="s">
        <v>19</v>
      </c>
      <c r="B16" s="22"/>
      <c r="C16" s="22"/>
      <c r="D16" s="10">
        <f>SUM(D2:D15)</f>
        <v>2.5955994488957839E-7</v>
      </c>
    </row>
    <row r="19" spans="1:3" ht="24.95" customHeight="1" x14ac:dyDescent="0.3">
      <c r="A19" s="5" t="s">
        <v>20</v>
      </c>
      <c r="B19" s="5" t="s">
        <v>21</v>
      </c>
      <c r="C19" s="5" t="s">
        <v>28</v>
      </c>
    </row>
    <row r="20" spans="1:3" ht="24.95" customHeight="1" x14ac:dyDescent="0.3">
      <c r="A20" s="5" t="s">
        <v>22</v>
      </c>
      <c r="B20" s="5" t="s">
        <v>23</v>
      </c>
      <c r="C20" s="5" t="s">
        <v>24</v>
      </c>
    </row>
    <row r="21" spans="1:3" ht="24.95" customHeight="1" x14ac:dyDescent="0.3">
      <c r="A21" s="5" t="s">
        <v>25</v>
      </c>
      <c r="B21" s="5" t="s">
        <v>26</v>
      </c>
    </row>
    <row r="22" spans="1:3" ht="24.95" customHeight="1" x14ac:dyDescent="0.3">
      <c r="A22" s="5" t="s">
        <v>27</v>
      </c>
    </row>
  </sheetData>
  <mergeCells count="1">
    <mergeCell ref="A16:C16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"/>
  <sheetViews>
    <sheetView workbookViewId="0">
      <selection activeCell="F1" sqref="F1"/>
    </sheetView>
  </sheetViews>
  <sheetFormatPr defaultColWidth="12.64453125" defaultRowHeight="24.95" customHeight="1" x14ac:dyDescent="0.3"/>
  <cols>
    <col min="1" max="1" width="12.64453125" style="1"/>
    <col min="2" max="2" width="14" style="1" bestFit="1" customWidth="1"/>
    <col min="3" max="16384" width="12.64453125" style="1"/>
  </cols>
  <sheetData>
    <row r="1" spans="1:2" ht="24.95" customHeight="1" x14ac:dyDescent="0.3">
      <c r="A1" s="1" t="s">
        <v>0</v>
      </c>
      <c r="B1" s="1" t="s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NSS</vt:lpstr>
      <vt:lpstr>Sheet2</vt:lpstr>
      <vt:lpstr>Beta_0</vt:lpstr>
      <vt:lpstr>Beta_1</vt:lpstr>
      <vt:lpstr>Beta_2</vt:lpstr>
      <vt:lpstr>Beta_3</vt:lpstr>
      <vt:lpstr>Tau_1</vt:lpstr>
      <vt:lpstr>Tau_2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C. P. Gupta</dc:creator>
  <cp:lastModifiedBy>Shalini Agnihotri</cp:lastModifiedBy>
  <dcterms:created xsi:type="dcterms:W3CDTF">2020-09-10T12:27:08Z</dcterms:created>
  <dcterms:modified xsi:type="dcterms:W3CDTF">2024-11-15T11:18:02Z</dcterms:modified>
</cp:coreProperties>
</file>