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/>
  <mc:AlternateContent xmlns:mc="http://schemas.openxmlformats.org/markup-compatibility/2006">
    <mc:Choice Requires="x15">
      <x15ac:absPath xmlns:x15ac="http://schemas.microsoft.com/office/spreadsheetml/2010/11/ac" url="E:\IIMR\E-Learning\Operations Management with Six Sigma\"/>
    </mc:Choice>
  </mc:AlternateContent>
  <xr:revisionPtr revIDLastSave="0" documentId="13_ncr:1_{F53527EA-5005-45AA-BF47-C3D953C55571}" xr6:coauthVersionLast="45" xr6:coauthVersionMax="45" xr10:uidLastSave="{00000000-0000-0000-0000-000000000000}"/>
  <bookViews>
    <workbookView xWindow="-20610" yWindow="-120" windowWidth="20730" windowHeight="11160" activeTab="3" xr2:uid="{00000000-000D-0000-FFFF-FFFF00000000}"/>
  </bookViews>
  <sheets>
    <sheet name="c-chart" sheetId="5" r:id="rId1"/>
    <sheet name="c-chart_exercise" sheetId="6" r:id="rId2"/>
    <sheet name="u-chart" sheetId="7" r:id="rId3"/>
    <sheet name="u-chart_exercise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9" i="5" l="1"/>
  <c r="B28" i="5"/>
  <c r="E26" i="5"/>
  <c r="C26" i="5"/>
  <c r="E25" i="5"/>
  <c r="E24" i="5"/>
  <c r="E23" i="5"/>
  <c r="E22" i="5"/>
  <c r="C22" i="5"/>
  <c r="E21" i="5"/>
  <c r="E20" i="5"/>
  <c r="E19" i="5"/>
  <c r="E18" i="5"/>
  <c r="C18" i="5"/>
  <c r="E17" i="5"/>
  <c r="E16" i="5"/>
  <c r="E15" i="5"/>
  <c r="E14" i="5"/>
  <c r="C14" i="5"/>
  <c r="E13" i="5"/>
  <c r="E12" i="5"/>
  <c r="E11" i="5"/>
  <c r="E10" i="5"/>
  <c r="C10" i="5"/>
  <c r="E9" i="5"/>
  <c r="E8" i="5"/>
  <c r="E7" i="5"/>
  <c r="E6" i="5"/>
  <c r="C6" i="5"/>
  <c r="E5" i="5"/>
  <c r="E4" i="5"/>
  <c r="E3" i="5"/>
  <c r="E2" i="5"/>
  <c r="C2" i="5"/>
  <c r="D3" i="7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2" i="7"/>
  <c r="G3" i="7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2" i="7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2" i="7"/>
  <c r="E3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2" i="7"/>
  <c r="B35" i="7"/>
  <c r="C33" i="7"/>
  <c r="B33" i="7"/>
  <c r="C5" i="5" l="1"/>
  <c r="C9" i="5"/>
  <c r="C13" i="5"/>
  <c r="C17" i="5"/>
  <c r="C21" i="5"/>
  <c r="C25" i="5"/>
  <c r="B30" i="5"/>
  <c r="B33" i="5" s="1"/>
  <c r="C4" i="5"/>
  <c r="C8" i="5"/>
  <c r="C12" i="5"/>
  <c r="C16" i="5"/>
  <c r="C20" i="5"/>
  <c r="C24" i="5"/>
  <c r="C3" i="5"/>
  <c r="C7" i="5"/>
  <c r="C11" i="5"/>
  <c r="C15" i="5"/>
  <c r="C19" i="5"/>
  <c r="C23" i="5"/>
  <c r="B32" i="5" l="1"/>
  <c r="D24" i="5" l="1"/>
  <c r="D20" i="5"/>
  <c r="D16" i="5"/>
  <c r="D12" i="5"/>
  <c r="D8" i="5"/>
  <c r="D4" i="5"/>
  <c r="D25" i="5"/>
  <c r="D21" i="5"/>
  <c r="D17" i="5"/>
  <c r="D13" i="5"/>
  <c r="D9" i="5"/>
  <c r="D5" i="5"/>
  <c r="D26" i="5"/>
  <c r="D22" i="5"/>
  <c r="D18" i="5"/>
  <c r="D14" i="5"/>
  <c r="D10" i="5"/>
  <c r="D6" i="5"/>
  <c r="D2" i="5"/>
  <c r="D23" i="5"/>
  <c r="D19" i="5"/>
  <c r="D15" i="5"/>
  <c r="D11" i="5"/>
  <c r="D7" i="5"/>
  <c r="D3" i="5"/>
</calcChain>
</file>

<file path=xl/sharedStrings.xml><?xml version="1.0" encoding="utf-8"?>
<sst xmlns="http://schemas.openxmlformats.org/spreadsheetml/2006/main" count="29" uniqueCount="21">
  <si>
    <t>No. of machine failure</t>
  </si>
  <si>
    <t>Sample</t>
  </si>
  <si>
    <t>Number of Nonconformances</t>
  </si>
  <si>
    <t>Sample Size</t>
  </si>
  <si>
    <t>Sum</t>
  </si>
  <si>
    <t>Average (u-bar)</t>
  </si>
  <si>
    <t>UCL_u</t>
  </si>
  <si>
    <t>LCL_u</t>
  </si>
  <si>
    <t>Average</t>
  </si>
  <si>
    <t>Defects per unit</t>
  </si>
  <si>
    <t>Number of Defects per order (200 product order)</t>
  </si>
  <si>
    <t>Sample Number</t>
  </si>
  <si>
    <t>Errors</t>
  </si>
  <si>
    <t>Bills</t>
  </si>
  <si>
    <t>c-bar</t>
  </si>
  <si>
    <t>UCL_c</t>
  </si>
  <si>
    <t>LCL_c</t>
  </si>
  <si>
    <t>Std. Dev</t>
  </si>
  <si>
    <t>UCL</t>
  </si>
  <si>
    <t>LCL</t>
  </si>
  <si>
    <t>CL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</si>
</sst>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0" fillId="2" borderId="1" xfId="0" applyFill="1" applyBorder="1"/>
    <xf numFmtId="0" fontId="0" fillId="0" borderId="1" xfId="0" applyBorder="1"/>
    <xf numFmtId="0" fontId="0" fillId="3" borderId="1" xfId="0" applyFill="1" applyBorder="1"/>
    <xf numFmtId="0" fontId="0" fillId="3" borderId="1" xfId="0" applyFill="1" applyBorder="1" applyAlignment="1">
      <alignment horizontal="center"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right"/>
    </xf>
  </cellXfs>
  <cellStyles count="2">
    <cellStyle name="Normal" xfId="0" builtinId="0"/>
    <cellStyle name="Normal 2" xfId="1" xr:uid="{D66CB8CB-B479-4A03-9C94-CEF45019C3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C-chart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'c-chart'!$B$1</c:f>
              <c:strCache>
                <c:ptCount val="1"/>
                <c:pt idx="0">
                  <c:v>No. of machine failure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'c-chart'!$B$2:$B$26</c:f>
              <c:numCache>
                <c:formatCode>General</c:formatCode>
                <c:ptCount val="25"/>
                <c:pt idx="0">
                  <c:v>2</c:v>
                </c:pt>
                <c:pt idx="1">
                  <c:v>3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5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2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2</c:v>
                </c:pt>
                <c:pt idx="14">
                  <c:v>4</c:v>
                </c:pt>
                <c:pt idx="15">
                  <c:v>1</c:v>
                </c:pt>
                <c:pt idx="16">
                  <c:v>2</c:v>
                </c:pt>
                <c:pt idx="17">
                  <c:v>0</c:v>
                </c:pt>
                <c:pt idx="18">
                  <c:v>3</c:v>
                </c:pt>
                <c:pt idx="19">
                  <c:v>2</c:v>
                </c:pt>
                <c:pt idx="20">
                  <c:v>1</c:v>
                </c:pt>
                <c:pt idx="21">
                  <c:v>4</c:v>
                </c:pt>
                <c:pt idx="22">
                  <c:v>0</c:v>
                </c:pt>
                <c:pt idx="23">
                  <c:v>0</c:v>
                </c:pt>
                <c:pt idx="24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18-477D-B7A8-81F44D980EA0}"/>
            </c:ext>
          </c:extLst>
        </c:ser>
        <c:ser>
          <c:idx val="1"/>
          <c:order val="1"/>
          <c:tx>
            <c:strRef>
              <c:f>'c-chart'!$C$1</c:f>
              <c:strCache>
                <c:ptCount val="1"/>
                <c:pt idx="0">
                  <c:v>c-bar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'c-chart'!$C$2:$C$26</c:f>
              <c:numCache>
                <c:formatCode>General</c:formatCode>
                <c:ptCount val="25"/>
                <c:pt idx="0">
                  <c:v>1.8</c:v>
                </c:pt>
                <c:pt idx="1">
                  <c:v>1.8</c:v>
                </c:pt>
                <c:pt idx="2">
                  <c:v>1.8</c:v>
                </c:pt>
                <c:pt idx="3">
                  <c:v>1.8</c:v>
                </c:pt>
                <c:pt idx="4">
                  <c:v>1.8</c:v>
                </c:pt>
                <c:pt idx="5">
                  <c:v>1.8</c:v>
                </c:pt>
                <c:pt idx="6">
                  <c:v>1.8</c:v>
                </c:pt>
                <c:pt idx="7">
                  <c:v>1.8</c:v>
                </c:pt>
                <c:pt idx="8">
                  <c:v>1.8</c:v>
                </c:pt>
                <c:pt idx="9">
                  <c:v>1.8</c:v>
                </c:pt>
                <c:pt idx="10">
                  <c:v>1.8</c:v>
                </c:pt>
                <c:pt idx="11">
                  <c:v>1.8</c:v>
                </c:pt>
                <c:pt idx="12">
                  <c:v>1.8</c:v>
                </c:pt>
                <c:pt idx="13">
                  <c:v>1.8</c:v>
                </c:pt>
                <c:pt idx="14">
                  <c:v>1.8</c:v>
                </c:pt>
                <c:pt idx="15">
                  <c:v>1.8</c:v>
                </c:pt>
                <c:pt idx="16">
                  <c:v>1.8</c:v>
                </c:pt>
                <c:pt idx="17">
                  <c:v>1.8</c:v>
                </c:pt>
                <c:pt idx="18">
                  <c:v>1.8</c:v>
                </c:pt>
                <c:pt idx="19">
                  <c:v>1.8</c:v>
                </c:pt>
                <c:pt idx="20">
                  <c:v>1.8</c:v>
                </c:pt>
                <c:pt idx="21">
                  <c:v>1.8</c:v>
                </c:pt>
                <c:pt idx="22">
                  <c:v>1.8</c:v>
                </c:pt>
                <c:pt idx="23">
                  <c:v>1.8</c:v>
                </c:pt>
                <c:pt idx="24">
                  <c:v>1.8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18-477D-B7A8-81F44D980EA0}"/>
            </c:ext>
          </c:extLst>
        </c:ser>
        <c:ser>
          <c:idx val="2"/>
          <c:order val="2"/>
          <c:tx>
            <c:strRef>
              <c:f>'c-chart'!$D$1</c:f>
              <c:strCache>
                <c:ptCount val="1"/>
                <c:pt idx="0">
                  <c:v>UCL_c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'c-chart'!$D$2:$D$26</c:f>
              <c:numCache>
                <c:formatCode>General</c:formatCode>
                <c:ptCount val="25"/>
                <c:pt idx="0">
                  <c:v>5.8249223594996211</c:v>
                </c:pt>
                <c:pt idx="1">
                  <c:v>5.8249223594996211</c:v>
                </c:pt>
                <c:pt idx="2">
                  <c:v>5.8249223594996211</c:v>
                </c:pt>
                <c:pt idx="3">
                  <c:v>5.8249223594996211</c:v>
                </c:pt>
                <c:pt idx="4">
                  <c:v>5.8249223594996211</c:v>
                </c:pt>
                <c:pt idx="5">
                  <c:v>5.8249223594996211</c:v>
                </c:pt>
                <c:pt idx="6">
                  <c:v>5.8249223594996211</c:v>
                </c:pt>
                <c:pt idx="7">
                  <c:v>5.8249223594996211</c:v>
                </c:pt>
                <c:pt idx="8">
                  <c:v>5.8249223594996211</c:v>
                </c:pt>
                <c:pt idx="9">
                  <c:v>5.8249223594996211</c:v>
                </c:pt>
                <c:pt idx="10">
                  <c:v>5.8249223594996211</c:v>
                </c:pt>
                <c:pt idx="11">
                  <c:v>5.8249223594996211</c:v>
                </c:pt>
                <c:pt idx="12">
                  <c:v>5.8249223594996211</c:v>
                </c:pt>
                <c:pt idx="13">
                  <c:v>5.8249223594996211</c:v>
                </c:pt>
                <c:pt idx="14">
                  <c:v>5.8249223594996211</c:v>
                </c:pt>
                <c:pt idx="15">
                  <c:v>5.8249223594996211</c:v>
                </c:pt>
                <c:pt idx="16">
                  <c:v>5.8249223594996211</c:v>
                </c:pt>
                <c:pt idx="17">
                  <c:v>5.8249223594996211</c:v>
                </c:pt>
                <c:pt idx="18">
                  <c:v>5.8249223594996211</c:v>
                </c:pt>
                <c:pt idx="19">
                  <c:v>5.8249223594996211</c:v>
                </c:pt>
                <c:pt idx="20">
                  <c:v>5.8249223594996211</c:v>
                </c:pt>
                <c:pt idx="21">
                  <c:v>5.8249223594996211</c:v>
                </c:pt>
                <c:pt idx="22">
                  <c:v>5.8249223594996211</c:v>
                </c:pt>
                <c:pt idx="23">
                  <c:v>5.8249223594996211</c:v>
                </c:pt>
                <c:pt idx="24">
                  <c:v>5.8249223594996211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218-477D-B7A8-81F44D980EA0}"/>
            </c:ext>
          </c:extLst>
        </c:ser>
        <c:ser>
          <c:idx val="3"/>
          <c:order val="3"/>
          <c:tx>
            <c:strRef>
              <c:f>'c-chart'!$E$1</c:f>
              <c:strCache>
                <c:ptCount val="1"/>
                <c:pt idx="0">
                  <c:v>LCL_c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'c-chart'!$E$2:$E$26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218-477D-B7A8-81F44D980E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252207"/>
        <c:axId val="133094719"/>
      </c:lineChart>
      <c:catAx>
        <c:axId val="522522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94719"/>
        <c:crosses val="autoZero"/>
        <c:auto val="1"/>
        <c:lblAlgn val="ctr"/>
        <c:lblOffset val="100"/>
        <c:noMultiLvlLbl val="0"/>
      </c:catAx>
      <c:valAx>
        <c:axId val="133094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522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u-chart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'u-chart'!$E$1</c:f>
              <c:strCache>
                <c:ptCount val="1"/>
                <c:pt idx="0">
                  <c:v>UCL_u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'u-chart'!$E$2:$E$31</c:f>
              <c:numCache>
                <c:formatCode>General</c:formatCode>
                <c:ptCount val="30"/>
                <c:pt idx="0">
                  <c:v>0.16157868696986372</c:v>
                </c:pt>
                <c:pt idx="1">
                  <c:v>0.174881538418344</c:v>
                </c:pt>
                <c:pt idx="2">
                  <c:v>0.16452780157626876</c:v>
                </c:pt>
                <c:pt idx="3">
                  <c:v>0.16504944885362477</c:v>
                </c:pt>
                <c:pt idx="4">
                  <c:v>0.14995710284492669</c:v>
                </c:pt>
                <c:pt idx="5">
                  <c:v>0.16401517426250756</c:v>
                </c:pt>
                <c:pt idx="6">
                  <c:v>0.17146835355102236</c:v>
                </c:pt>
                <c:pt idx="7">
                  <c:v>0.1661208851928995</c:v>
                </c:pt>
                <c:pt idx="8">
                  <c:v>0.15685732128683705</c:v>
                </c:pt>
                <c:pt idx="9">
                  <c:v>0.18206847876811857</c:v>
                </c:pt>
                <c:pt idx="10">
                  <c:v>0.14631342317941554</c:v>
                </c:pt>
                <c:pt idx="11">
                  <c:v>0.16780275988825194</c:v>
                </c:pt>
                <c:pt idx="12">
                  <c:v>0.17416974547782618</c:v>
                </c:pt>
                <c:pt idx="13">
                  <c:v>0.17212283657624056</c:v>
                </c:pt>
                <c:pt idx="14">
                  <c:v>0.16301596172476368</c:v>
                </c:pt>
                <c:pt idx="15">
                  <c:v>0.14820698947486999</c:v>
                </c:pt>
                <c:pt idx="16">
                  <c:v>0.1689775213430407</c:v>
                </c:pt>
                <c:pt idx="17">
                  <c:v>0.1635113099283835</c:v>
                </c:pt>
                <c:pt idx="18">
                  <c:v>0.17019835509232595</c:v>
                </c:pt>
                <c:pt idx="19">
                  <c:v>0.15765802651256122</c:v>
                </c:pt>
                <c:pt idx="20">
                  <c:v>0.16157868696986372</c:v>
                </c:pt>
                <c:pt idx="21">
                  <c:v>0.17416974547782618</c:v>
                </c:pt>
                <c:pt idx="22">
                  <c:v>0.18782829579273286</c:v>
                </c:pt>
                <c:pt idx="23">
                  <c:v>0.1661208851928995</c:v>
                </c:pt>
                <c:pt idx="24">
                  <c:v>0.13979802692006216</c:v>
                </c:pt>
                <c:pt idx="25">
                  <c:v>0.14605482736020617</c:v>
                </c:pt>
                <c:pt idx="26">
                  <c:v>0.16838456412325525</c:v>
                </c:pt>
                <c:pt idx="27">
                  <c:v>0.17019835509232595</c:v>
                </c:pt>
                <c:pt idx="28">
                  <c:v>0.14361577541864373</c:v>
                </c:pt>
                <c:pt idx="29">
                  <c:v>0.16780275988825194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CE-4B6D-8962-61A1779F3FE6}"/>
            </c:ext>
          </c:extLst>
        </c:ser>
        <c:ser>
          <c:idx val="1"/>
          <c:order val="1"/>
          <c:tx>
            <c:strRef>
              <c:f>'u-chart'!$F$1</c:f>
              <c:strCache>
                <c:ptCount val="1"/>
                <c:pt idx="0">
                  <c:v>LCL_u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'u-chart'!$F$2:$F$31</c:f>
              <c:numCache>
                <c:formatCode>General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1.2183040266827011E-3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4.8619836921938858E-3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2.9684173967394062E-3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1.1377379951547251E-2</c:v>
                </c:pt>
                <c:pt idx="25">
                  <c:v>5.1205795114032393E-3</c:v>
                </c:pt>
                <c:pt idx="26">
                  <c:v>0</c:v>
                </c:pt>
                <c:pt idx="27">
                  <c:v>0</c:v>
                </c:pt>
                <c:pt idx="28">
                  <c:v>7.5596314529656761E-3</c:v>
                </c:pt>
                <c:pt idx="2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CCE-4B6D-8962-61A1779F3FE6}"/>
            </c:ext>
          </c:extLst>
        </c:ser>
        <c:ser>
          <c:idx val="2"/>
          <c:order val="2"/>
          <c:tx>
            <c:strRef>
              <c:f>'u-chart'!$G$1</c:f>
              <c:strCache>
                <c:ptCount val="1"/>
                <c:pt idx="0">
                  <c:v>Average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'u-chart'!$G$2:$G$31</c:f>
              <c:numCache>
                <c:formatCode>General</c:formatCode>
                <c:ptCount val="30"/>
                <c:pt idx="0">
                  <c:v>7.5587703435804704E-2</c:v>
                </c:pt>
                <c:pt idx="1">
                  <c:v>7.5587703435804704E-2</c:v>
                </c:pt>
                <c:pt idx="2">
                  <c:v>7.5587703435804704E-2</c:v>
                </c:pt>
                <c:pt idx="3">
                  <c:v>7.5587703435804704E-2</c:v>
                </c:pt>
                <c:pt idx="4">
                  <c:v>7.5587703435804704E-2</c:v>
                </c:pt>
                <c:pt idx="5">
                  <c:v>7.5587703435804704E-2</c:v>
                </c:pt>
                <c:pt idx="6">
                  <c:v>7.5587703435804704E-2</c:v>
                </c:pt>
                <c:pt idx="7">
                  <c:v>7.5587703435804704E-2</c:v>
                </c:pt>
                <c:pt idx="8">
                  <c:v>7.5587703435804704E-2</c:v>
                </c:pt>
                <c:pt idx="9">
                  <c:v>7.5587703435804704E-2</c:v>
                </c:pt>
                <c:pt idx="10">
                  <c:v>7.5587703435804704E-2</c:v>
                </c:pt>
                <c:pt idx="11">
                  <c:v>7.5587703435804704E-2</c:v>
                </c:pt>
                <c:pt idx="12">
                  <c:v>7.5587703435804704E-2</c:v>
                </c:pt>
                <c:pt idx="13">
                  <c:v>7.5587703435804704E-2</c:v>
                </c:pt>
                <c:pt idx="14">
                  <c:v>7.5587703435804704E-2</c:v>
                </c:pt>
                <c:pt idx="15">
                  <c:v>7.5587703435804704E-2</c:v>
                </c:pt>
                <c:pt idx="16">
                  <c:v>7.5587703435804704E-2</c:v>
                </c:pt>
                <c:pt idx="17">
                  <c:v>7.5587703435804704E-2</c:v>
                </c:pt>
                <c:pt idx="18">
                  <c:v>7.5587703435804704E-2</c:v>
                </c:pt>
                <c:pt idx="19">
                  <c:v>7.5587703435804704E-2</c:v>
                </c:pt>
                <c:pt idx="20">
                  <c:v>7.5587703435804704E-2</c:v>
                </c:pt>
                <c:pt idx="21">
                  <c:v>7.5587703435804704E-2</c:v>
                </c:pt>
                <c:pt idx="22">
                  <c:v>7.5587703435804704E-2</c:v>
                </c:pt>
                <c:pt idx="23">
                  <c:v>7.5587703435804704E-2</c:v>
                </c:pt>
                <c:pt idx="24">
                  <c:v>7.5587703435804704E-2</c:v>
                </c:pt>
                <c:pt idx="25">
                  <c:v>7.5587703435804704E-2</c:v>
                </c:pt>
                <c:pt idx="26">
                  <c:v>7.5587703435804704E-2</c:v>
                </c:pt>
                <c:pt idx="27">
                  <c:v>7.5587703435804704E-2</c:v>
                </c:pt>
                <c:pt idx="28">
                  <c:v>7.5587703435804704E-2</c:v>
                </c:pt>
                <c:pt idx="29">
                  <c:v>7.5587703435804704E-2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CCE-4B6D-8962-61A1779F3FE6}"/>
            </c:ext>
          </c:extLst>
        </c:ser>
        <c:ser>
          <c:idx val="3"/>
          <c:order val="3"/>
          <c:tx>
            <c:strRef>
              <c:f>'u-chart'!$D$1</c:f>
              <c:strCache>
                <c:ptCount val="1"/>
                <c:pt idx="0">
                  <c:v>Defects per unit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'u-chart'!$D$2:$D$31</c:f>
              <c:numCache>
                <c:formatCode>General</c:formatCode>
                <c:ptCount val="30"/>
                <c:pt idx="0">
                  <c:v>8.6956521739130432E-2</c:v>
                </c:pt>
                <c:pt idx="1">
                  <c:v>0.21739130434782608</c:v>
                </c:pt>
                <c:pt idx="2">
                  <c:v>6.9767441860465115E-2</c:v>
                </c:pt>
                <c:pt idx="3">
                  <c:v>0.15294117647058825</c:v>
                </c:pt>
                <c:pt idx="4">
                  <c:v>4.065040650406504E-2</c:v>
                </c:pt>
                <c:pt idx="5">
                  <c:v>5.7471264367816091E-2</c:v>
                </c:pt>
                <c:pt idx="6">
                  <c:v>4.0540540540540543E-2</c:v>
                </c:pt>
                <c:pt idx="7">
                  <c:v>9.6385542168674704E-2</c:v>
                </c:pt>
                <c:pt idx="8">
                  <c:v>3.8834951456310676E-2</c:v>
                </c:pt>
                <c:pt idx="9">
                  <c:v>0.1</c:v>
                </c:pt>
                <c:pt idx="10">
                  <c:v>5.1470588235294115E-2</c:v>
                </c:pt>
                <c:pt idx="11">
                  <c:v>0.05</c:v>
                </c:pt>
                <c:pt idx="12">
                  <c:v>2.8571428571428571E-2</c:v>
                </c:pt>
                <c:pt idx="13">
                  <c:v>0.15068493150684931</c:v>
                </c:pt>
                <c:pt idx="14">
                  <c:v>0.14606741573033707</c:v>
                </c:pt>
                <c:pt idx="15">
                  <c:v>4.6511627906976744E-2</c:v>
                </c:pt>
                <c:pt idx="16">
                  <c:v>7.6923076923076927E-2</c:v>
                </c:pt>
                <c:pt idx="17">
                  <c:v>3.4090909090909088E-2</c:v>
                </c:pt>
                <c:pt idx="18">
                  <c:v>0.10526315789473684</c:v>
                </c:pt>
                <c:pt idx="19">
                  <c:v>8.9108910891089105E-2</c:v>
                </c:pt>
                <c:pt idx="20">
                  <c:v>8.6956521739130432E-2</c:v>
                </c:pt>
                <c:pt idx="21">
                  <c:v>2.8571428571428571E-2</c:v>
                </c:pt>
                <c:pt idx="22">
                  <c:v>0.16666666666666666</c:v>
                </c:pt>
                <c:pt idx="23">
                  <c:v>6.0240963855421686E-2</c:v>
                </c:pt>
                <c:pt idx="24">
                  <c:v>7.8787878787878782E-2</c:v>
                </c:pt>
                <c:pt idx="25">
                  <c:v>3.6496350364963501E-2</c:v>
                </c:pt>
                <c:pt idx="26">
                  <c:v>0.10126582278481013</c:v>
                </c:pt>
                <c:pt idx="27">
                  <c:v>7.8947368421052627E-2</c:v>
                </c:pt>
                <c:pt idx="28">
                  <c:v>4.7619047619047616E-2</c:v>
                </c:pt>
                <c:pt idx="29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CCE-4B6D-8962-61A1779F3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2859167"/>
        <c:axId val="133026079"/>
      </c:lineChart>
      <c:catAx>
        <c:axId val="1228591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026079"/>
        <c:crosses val="autoZero"/>
        <c:auto val="1"/>
        <c:lblAlgn val="ctr"/>
        <c:lblOffset val="100"/>
        <c:noMultiLvlLbl val="0"/>
      </c:catAx>
      <c:valAx>
        <c:axId val="133026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28591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519112</xdr:colOff>
      <xdr:row>2</xdr:row>
      <xdr:rowOff>147637</xdr:rowOff>
    </xdr:from>
    <xdr:to>
      <xdr:col>14</xdr:col>
      <xdr:colOff>214312</xdr:colOff>
      <xdr:row>17</xdr:row>
      <xdr:rowOff>33337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679497-770D-469C-9F1B-7AE0B68B14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476250</xdr:colOff>
      <xdr:row>2</xdr:row>
      <xdr:rowOff>138112</xdr:rowOff>
    </xdr:from>
    <xdr:to>
      <xdr:col>15</xdr:col>
      <xdr:colOff>171450</xdr:colOff>
      <xdr:row>17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96FBE56-5037-4A05-850F-CFDE35B0DE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F74AA-6860-49C4-9758-5BF4D2893FE7}">
  <dimension ref="A1:E33"/>
  <sheetViews>
    <sheetView workbookViewId="0">
      <selection activeCell="F19" sqref="F19"/>
    </sheetView>
  </sheetViews>
  <sheetFormatPr defaultRowHeight="15" x14ac:dyDescent="0.25"/>
  <cols>
    <col min="2" max="2" width="8.5703125" bestFit="1" customWidth="1"/>
    <col min="3" max="3" width="9.140625" customWidth="1"/>
  </cols>
  <sheetData>
    <row r="1" spans="1:5" ht="45" x14ac:dyDescent="0.25">
      <c r="A1" s="10"/>
      <c r="B1" s="11" t="s">
        <v>0</v>
      </c>
      <c r="C1" s="10" t="s">
        <v>14</v>
      </c>
      <c r="D1" s="10" t="s">
        <v>15</v>
      </c>
      <c r="E1" s="10" t="s">
        <v>16</v>
      </c>
    </row>
    <row r="2" spans="1:5" x14ac:dyDescent="0.25">
      <c r="A2" s="1">
        <v>1</v>
      </c>
      <c r="B2" s="1">
        <v>2</v>
      </c>
      <c r="C2">
        <f>$B$29</f>
        <v>1.8</v>
      </c>
      <c r="D2">
        <f>B$32</f>
        <v>5.8249223594996211</v>
      </c>
      <c r="E2">
        <f>0</f>
        <v>0</v>
      </c>
    </row>
    <row r="3" spans="1:5" x14ac:dyDescent="0.25">
      <c r="A3" s="1">
        <v>2</v>
      </c>
      <c r="B3" s="1">
        <v>3</v>
      </c>
      <c r="C3">
        <f t="shared" ref="C3:C26" si="0">$B$29</f>
        <v>1.8</v>
      </c>
      <c r="D3">
        <f t="shared" ref="D3:D26" si="1">B$32</f>
        <v>5.8249223594996211</v>
      </c>
      <c r="E3">
        <f>0</f>
        <v>0</v>
      </c>
    </row>
    <row r="4" spans="1:5" x14ac:dyDescent="0.25">
      <c r="A4" s="1">
        <v>3</v>
      </c>
      <c r="B4" s="1">
        <v>0</v>
      </c>
      <c r="C4">
        <f t="shared" si="0"/>
        <v>1.8</v>
      </c>
      <c r="D4">
        <f t="shared" si="1"/>
        <v>5.8249223594996211</v>
      </c>
      <c r="E4">
        <f>0</f>
        <v>0</v>
      </c>
    </row>
    <row r="5" spans="1:5" x14ac:dyDescent="0.25">
      <c r="A5" s="1">
        <v>4</v>
      </c>
      <c r="B5" s="1">
        <v>1</v>
      </c>
      <c r="C5">
        <f t="shared" si="0"/>
        <v>1.8</v>
      </c>
      <c r="D5">
        <f t="shared" si="1"/>
        <v>5.8249223594996211</v>
      </c>
      <c r="E5">
        <f>0</f>
        <v>0</v>
      </c>
    </row>
    <row r="6" spans="1:5" x14ac:dyDescent="0.25">
      <c r="A6" s="1">
        <v>5</v>
      </c>
      <c r="B6" s="1">
        <v>3</v>
      </c>
      <c r="C6">
        <f t="shared" si="0"/>
        <v>1.8</v>
      </c>
      <c r="D6">
        <f t="shared" si="1"/>
        <v>5.8249223594996211</v>
      </c>
      <c r="E6">
        <f>0</f>
        <v>0</v>
      </c>
    </row>
    <row r="7" spans="1:5" x14ac:dyDescent="0.25">
      <c r="A7" s="1">
        <v>6</v>
      </c>
      <c r="B7" s="1">
        <v>5</v>
      </c>
      <c r="C7">
        <f t="shared" si="0"/>
        <v>1.8</v>
      </c>
      <c r="D7">
        <f t="shared" si="1"/>
        <v>5.8249223594996211</v>
      </c>
      <c r="E7">
        <f>0</f>
        <v>0</v>
      </c>
    </row>
    <row r="8" spans="1:5" x14ac:dyDescent="0.25">
      <c r="A8" s="1">
        <v>7</v>
      </c>
      <c r="B8" s="1">
        <v>3</v>
      </c>
      <c r="C8">
        <f t="shared" si="0"/>
        <v>1.8</v>
      </c>
      <c r="D8">
        <f t="shared" si="1"/>
        <v>5.8249223594996211</v>
      </c>
      <c r="E8">
        <f>0</f>
        <v>0</v>
      </c>
    </row>
    <row r="9" spans="1:5" x14ac:dyDescent="0.25">
      <c r="A9" s="1">
        <v>8</v>
      </c>
      <c r="B9" s="1">
        <v>1</v>
      </c>
      <c r="C9">
        <f t="shared" si="0"/>
        <v>1.8</v>
      </c>
      <c r="D9">
        <f t="shared" si="1"/>
        <v>5.8249223594996211</v>
      </c>
      <c r="E9">
        <f>0</f>
        <v>0</v>
      </c>
    </row>
    <row r="10" spans="1:5" x14ac:dyDescent="0.25">
      <c r="A10" s="1">
        <v>9</v>
      </c>
      <c r="B10" s="1">
        <v>2</v>
      </c>
      <c r="C10">
        <f t="shared" si="0"/>
        <v>1.8</v>
      </c>
      <c r="D10">
        <f t="shared" si="1"/>
        <v>5.8249223594996211</v>
      </c>
      <c r="E10">
        <f>0</f>
        <v>0</v>
      </c>
    </row>
    <row r="11" spans="1:5" x14ac:dyDescent="0.25">
      <c r="A11" s="1">
        <v>10</v>
      </c>
      <c r="B11" s="1">
        <v>2</v>
      </c>
      <c r="C11">
        <f t="shared" si="0"/>
        <v>1.8</v>
      </c>
      <c r="D11">
        <f t="shared" si="1"/>
        <v>5.8249223594996211</v>
      </c>
      <c r="E11">
        <f>0</f>
        <v>0</v>
      </c>
    </row>
    <row r="12" spans="1:5" x14ac:dyDescent="0.25">
      <c r="A12" s="1">
        <v>11</v>
      </c>
      <c r="B12" s="1">
        <v>0</v>
      </c>
      <c r="C12">
        <f t="shared" si="0"/>
        <v>1.8</v>
      </c>
      <c r="D12">
        <f t="shared" si="1"/>
        <v>5.8249223594996211</v>
      </c>
      <c r="E12">
        <f>0</f>
        <v>0</v>
      </c>
    </row>
    <row r="13" spans="1:5" x14ac:dyDescent="0.25">
      <c r="A13" s="1">
        <v>12</v>
      </c>
      <c r="B13" s="1">
        <v>1</v>
      </c>
      <c r="C13">
        <f t="shared" si="0"/>
        <v>1.8</v>
      </c>
      <c r="D13">
        <f t="shared" si="1"/>
        <v>5.8249223594996211</v>
      </c>
      <c r="E13">
        <f>0</f>
        <v>0</v>
      </c>
    </row>
    <row r="14" spans="1:5" x14ac:dyDescent="0.25">
      <c r="A14" s="1">
        <v>13</v>
      </c>
      <c r="B14" s="1">
        <v>0</v>
      </c>
      <c r="C14">
        <f t="shared" si="0"/>
        <v>1.8</v>
      </c>
      <c r="D14">
        <f t="shared" si="1"/>
        <v>5.8249223594996211</v>
      </c>
      <c r="E14">
        <f>0</f>
        <v>0</v>
      </c>
    </row>
    <row r="15" spans="1:5" x14ac:dyDescent="0.25">
      <c r="A15" s="1">
        <v>14</v>
      </c>
      <c r="B15" s="1">
        <v>2</v>
      </c>
      <c r="C15">
        <f t="shared" si="0"/>
        <v>1.8</v>
      </c>
      <c r="D15">
        <f t="shared" si="1"/>
        <v>5.8249223594996211</v>
      </c>
      <c r="E15">
        <f>0</f>
        <v>0</v>
      </c>
    </row>
    <row r="16" spans="1:5" x14ac:dyDescent="0.25">
      <c r="A16" s="1">
        <v>15</v>
      </c>
      <c r="B16" s="1">
        <v>4</v>
      </c>
      <c r="C16">
        <f t="shared" si="0"/>
        <v>1.8</v>
      </c>
      <c r="D16">
        <f t="shared" si="1"/>
        <v>5.8249223594996211</v>
      </c>
      <c r="E16">
        <f>0</f>
        <v>0</v>
      </c>
    </row>
    <row r="17" spans="1:5" x14ac:dyDescent="0.25">
      <c r="A17" s="1">
        <v>16</v>
      </c>
      <c r="B17" s="1">
        <v>1</v>
      </c>
      <c r="C17">
        <f t="shared" si="0"/>
        <v>1.8</v>
      </c>
      <c r="D17">
        <f t="shared" si="1"/>
        <v>5.8249223594996211</v>
      </c>
      <c r="E17">
        <f>0</f>
        <v>0</v>
      </c>
    </row>
    <row r="18" spans="1:5" x14ac:dyDescent="0.25">
      <c r="A18" s="1">
        <v>17</v>
      </c>
      <c r="B18" s="1">
        <v>2</v>
      </c>
      <c r="C18">
        <f t="shared" si="0"/>
        <v>1.8</v>
      </c>
      <c r="D18">
        <f t="shared" si="1"/>
        <v>5.8249223594996211</v>
      </c>
      <c r="E18">
        <f>0</f>
        <v>0</v>
      </c>
    </row>
    <row r="19" spans="1:5" x14ac:dyDescent="0.25">
      <c r="A19" s="1">
        <v>18</v>
      </c>
      <c r="B19" s="1">
        <v>0</v>
      </c>
      <c r="C19">
        <f t="shared" si="0"/>
        <v>1.8</v>
      </c>
      <c r="D19">
        <f t="shared" si="1"/>
        <v>5.8249223594996211</v>
      </c>
      <c r="E19">
        <f>0</f>
        <v>0</v>
      </c>
    </row>
    <row r="20" spans="1:5" x14ac:dyDescent="0.25">
      <c r="A20" s="1">
        <v>19</v>
      </c>
      <c r="B20" s="1">
        <v>3</v>
      </c>
      <c r="C20">
        <f t="shared" si="0"/>
        <v>1.8</v>
      </c>
      <c r="D20">
        <f t="shared" si="1"/>
        <v>5.8249223594996211</v>
      </c>
      <c r="E20">
        <f>0</f>
        <v>0</v>
      </c>
    </row>
    <row r="21" spans="1:5" x14ac:dyDescent="0.25">
      <c r="A21" s="1">
        <v>20</v>
      </c>
      <c r="B21" s="1">
        <v>2</v>
      </c>
      <c r="C21">
        <f t="shared" si="0"/>
        <v>1.8</v>
      </c>
      <c r="D21">
        <f t="shared" si="1"/>
        <v>5.8249223594996211</v>
      </c>
      <c r="E21">
        <f>0</f>
        <v>0</v>
      </c>
    </row>
    <row r="22" spans="1:5" x14ac:dyDescent="0.25">
      <c r="A22" s="1">
        <v>21</v>
      </c>
      <c r="B22" s="1">
        <v>1</v>
      </c>
      <c r="C22">
        <f t="shared" si="0"/>
        <v>1.8</v>
      </c>
      <c r="D22">
        <f t="shared" si="1"/>
        <v>5.8249223594996211</v>
      </c>
      <c r="E22">
        <f>0</f>
        <v>0</v>
      </c>
    </row>
    <row r="23" spans="1:5" x14ac:dyDescent="0.25">
      <c r="A23" s="1">
        <v>22</v>
      </c>
      <c r="B23" s="1">
        <v>4</v>
      </c>
      <c r="C23">
        <f t="shared" si="0"/>
        <v>1.8</v>
      </c>
      <c r="D23">
        <f t="shared" si="1"/>
        <v>5.8249223594996211</v>
      </c>
      <c r="E23">
        <f>0</f>
        <v>0</v>
      </c>
    </row>
    <row r="24" spans="1:5" x14ac:dyDescent="0.25">
      <c r="A24" s="1">
        <v>23</v>
      </c>
      <c r="B24" s="1">
        <v>0</v>
      </c>
      <c r="C24">
        <f t="shared" si="0"/>
        <v>1.8</v>
      </c>
      <c r="D24">
        <f t="shared" si="1"/>
        <v>5.8249223594996211</v>
      </c>
      <c r="E24">
        <f>0</f>
        <v>0</v>
      </c>
    </row>
    <row r="25" spans="1:5" x14ac:dyDescent="0.25">
      <c r="A25" s="1">
        <v>24</v>
      </c>
      <c r="B25" s="1">
        <v>0</v>
      </c>
      <c r="C25">
        <f t="shared" si="0"/>
        <v>1.8</v>
      </c>
      <c r="D25">
        <f t="shared" si="1"/>
        <v>5.8249223594996211</v>
      </c>
      <c r="E25">
        <f>0</f>
        <v>0</v>
      </c>
    </row>
    <row r="26" spans="1:5" x14ac:dyDescent="0.25">
      <c r="A26" s="1">
        <v>25</v>
      </c>
      <c r="B26" s="1">
        <v>3</v>
      </c>
      <c r="C26">
        <f t="shared" si="0"/>
        <v>1.8</v>
      </c>
      <c r="D26">
        <f t="shared" si="1"/>
        <v>5.8249223594996211</v>
      </c>
      <c r="E26">
        <f>0</f>
        <v>0</v>
      </c>
    </row>
    <row r="28" spans="1:5" x14ac:dyDescent="0.25">
      <c r="A28" s="8" t="s">
        <v>4</v>
      </c>
      <c r="B28">
        <f>SUM(B2:B26)</f>
        <v>45</v>
      </c>
    </row>
    <row r="29" spans="1:5" x14ac:dyDescent="0.25">
      <c r="A29" s="8" t="s">
        <v>14</v>
      </c>
      <c r="B29">
        <f>B28/25</f>
        <v>1.8</v>
      </c>
    </row>
    <row r="30" spans="1:5" x14ac:dyDescent="0.25">
      <c r="A30" s="8" t="s">
        <v>17</v>
      </c>
      <c r="B30">
        <f>SQRT(B29)</f>
        <v>1.3416407864998738</v>
      </c>
    </row>
    <row r="32" spans="1:5" x14ac:dyDescent="0.25">
      <c r="A32" s="8" t="s">
        <v>15</v>
      </c>
      <c r="B32" s="9">
        <f>B29+3*B30</f>
        <v>5.8249223594996211</v>
      </c>
    </row>
    <row r="33" spans="1:2" x14ac:dyDescent="0.25">
      <c r="A33" s="8" t="s">
        <v>16</v>
      </c>
      <c r="B33" s="9">
        <f>B29-3*B30</f>
        <v>-2.2249223594996215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EAA9A-5A20-42AF-B6E9-E9CB9E2C2A45}">
  <dimension ref="A1:B31"/>
  <sheetViews>
    <sheetView workbookViewId="0">
      <selection sqref="A1:B31"/>
    </sheetView>
  </sheetViews>
  <sheetFormatPr defaultRowHeight="15" x14ac:dyDescent="0.25"/>
  <cols>
    <col min="2" max="2" width="15.7109375" customWidth="1"/>
  </cols>
  <sheetData>
    <row r="1" spans="1:2" ht="51.75" x14ac:dyDescent="0.25">
      <c r="A1" s="7" t="s">
        <v>1</v>
      </c>
      <c r="B1" s="5" t="s">
        <v>10</v>
      </c>
    </row>
    <row r="2" spans="1:2" x14ac:dyDescent="0.25">
      <c r="A2" s="6">
        <v>1</v>
      </c>
      <c r="B2" s="6">
        <v>1</v>
      </c>
    </row>
    <row r="3" spans="1:2" x14ac:dyDescent="0.25">
      <c r="A3" s="6">
        <v>2</v>
      </c>
      <c r="B3" s="6">
        <v>2</v>
      </c>
    </row>
    <row r="4" spans="1:2" x14ac:dyDescent="0.25">
      <c r="A4" s="6">
        <v>3</v>
      </c>
      <c r="B4" s="6">
        <v>1</v>
      </c>
    </row>
    <row r="5" spans="1:2" x14ac:dyDescent="0.25">
      <c r="A5" s="6">
        <v>4</v>
      </c>
      <c r="B5" s="6">
        <v>1</v>
      </c>
    </row>
    <row r="6" spans="1:2" x14ac:dyDescent="0.25">
      <c r="A6" s="6">
        <v>5</v>
      </c>
      <c r="B6" s="6">
        <v>2</v>
      </c>
    </row>
    <row r="7" spans="1:2" x14ac:dyDescent="0.25">
      <c r="A7" s="6">
        <v>6</v>
      </c>
      <c r="B7" s="6">
        <v>4</v>
      </c>
    </row>
    <row r="8" spans="1:2" x14ac:dyDescent="0.25">
      <c r="A8" s="6">
        <v>7</v>
      </c>
      <c r="B8" s="6">
        <v>1</v>
      </c>
    </row>
    <row r="9" spans="1:2" x14ac:dyDescent="0.25">
      <c r="A9" s="6">
        <v>8</v>
      </c>
      <c r="B9" s="6">
        <v>3</v>
      </c>
    </row>
    <row r="10" spans="1:2" x14ac:dyDescent="0.25">
      <c r="A10" s="6">
        <v>9</v>
      </c>
      <c r="B10" s="6">
        <v>1</v>
      </c>
    </row>
    <row r="11" spans="1:2" x14ac:dyDescent="0.25">
      <c r="A11" s="6">
        <v>10</v>
      </c>
      <c r="B11" s="6">
        <v>1</v>
      </c>
    </row>
    <row r="12" spans="1:2" x14ac:dyDescent="0.25">
      <c r="A12" s="6">
        <v>11</v>
      </c>
      <c r="B12" s="6">
        <v>1</v>
      </c>
    </row>
    <row r="13" spans="1:2" x14ac:dyDescent="0.25">
      <c r="A13" s="6">
        <v>12</v>
      </c>
      <c r="B13" s="6">
        <v>2</v>
      </c>
    </row>
    <row r="14" spans="1:2" x14ac:dyDescent="0.25">
      <c r="A14" s="6">
        <v>13</v>
      </c>
      <c r="B14" s="6">
        <v>3</v>
      </c>
    </row>
    <row r="15" spans="1:2" x14ac:dyDescent="0.25">
      <c r="A15" s="6">
        <v>14</v>
      </c>
      <c r="B15" s="6">
        <v>0</v>
      </c>
    </row>
    <row r="16" spans="1:2" x14ac:dyDescent="0.25">
      <c r="A16" s="6">
        <v>15</v>
      </c>
      <c r="B16" s="6">
        <v>2</v>
      </c>
    </row>
    <row r="17" spans="1:2" x14ac:dyDescent="0.25">
      <c r="A17" s="6">
        <v>16</v>
      </c>
      <c r="B17" s="6">
        <v>3</v>
      </c>
    </row>
    <row r="18" spans="1:2" x14ac:dyDescent="0.25">
      <c r="A18" s="6">
        <v>17</v>
      </c>
      <c r="B18" s="6">
        <v>2</v>
      </c>
    </row>
    <row r="19" spans="1:2" x14ac:dyDescent="0.25">
      <c r="A19" s="6">
        <v>18</v>
      </c>
      <c r="B19" s="6">
        <v>5</v>
      </c>
    </row>
    <row r="20" spans="1:2" x14ac:dyDescent="0.25">
      <c r="A20" s="6">
        <v>19</v>
      </c>
      <c r="B20" s="6">
        <v>1</v>
      </c>
    </row>
    <row r="21" spans="1:2" x14ac:dyDescent="0.25">
      <c r="A21" s="6">
        <v>20</v>
      </c>
      <c r="B21" s="6">
        <v>3</v>
      </c>
    </row>
    <row r="22" spans="1:2" x14ac:dyDescent="0.25">
      <c r="A22" s="6">
        <v>21</v>
      </c>
      <c r="B22" s="6">
        <v>0</v>
      </c>
    </row>
    <row r="23" spans="1:2" x14ac:dyDescent="0.25">
      <c r="A23" s="6">
        <v>22</v>
      </c>
      <c r="B23" s="6">
        <v>0</v>
      </c>
    </row>
    <row r="24" spans="1:2" x14ac:dyDescent="0.25">
      <c r="A24" s="6">
        <v>23</v>
      </c>
      <c r="B24" s="6">
        <v>1</v>
      </c>
    </row>
    <row r="25" spans="1:2" x14ac:dyDescent="0.25">
      <c r="A25" s="6">
        <v>24</v>
      </c>
      <c r="B25" s="6">
        <v>2</v>
      </c>
    </row>
    <row r="26" spans="1:2" x14ac:dyDescent="0.25">
      <c r="A26" s="6">
        <v>25</v>
      </c>
      <c r="B26" s="6">
        <v>1</v>
      </c>
    </row>
    <row r="27" spans="1:2" x14ac:dyDescent="0.25">
      <c r="A27" s="6">
        <v>26</v>
      </c>
      <c r="B27" s="6">
        <v>1</v>
      </c>
    </row>
    <row r="28" spans="1:2" x14ac:dyDescent="0.25">
      <c r="A28" s="6">
        <v>27</v>
      </c>
      <c r="B28" s="6">
        <v>2</v>
      </c>
    </row>
    <row r="29" spans="1:2" x14ac:dyDescent="0.25">
      <c r="A29" s="6">
        <v>28</v>
      </c>
      <c r="B29" s="6">
        <v>1</v>
      </c>
    </row>
    <row r="30" spans="1:2" x14ac:dyDescent="0.25">
      <c r="A30" s="6">
        <v>29</v>
      </c>
      <c r="B30" s="6">
        <v>4</v>
      </c>
    </row>
    <row r="31" spans="1:2" x14ac:dyDescent="0.25">
      <c r="A31" s="6">
        <v>30</v>
      </c>
      <c r="B31" s="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B3B55-887B-4879-8109-3F6D8C8FA5AD}">
  <dimension ref="A1:G35"/>
  <sheetViews>
    <sheetView workbookViewId="0">
      <selection activeCell="B35" sqref="B35"/>
    </sheetView>
  </sheetViews>
  <sheetFormatPr defaultRowHeight="15" x14ac:dyDescent="0.25"/>
  <cols>
    <col min="1" max="1" width="15" bestFit="1" customWidth="1"/>
    <col min="2" max="2" width="12.140625" customWidth="1"/>
  </cols>
  <sheetData>
    <row r="1" spans="1:7" ht="45" x14ac:dyDescent="0.25">
      <c r="A1" s="3" t="s">
        <v>1</v>
      </c>
      <c r="B1" s="4" t="s">
        <v>2</v>
      </c>
      <c r="C1" s="5" t="s">
        <v>3</v>
      </c>
      <c r="D1" s="5" t="s">
        <v>9</v>
      </c>
      <c r="E1" t="s">
        <v>6</v>
      </c>
      <c r="F1" t="s">
        <v>7</v>
      </c>
      <c r="G1" t="s">
        <v>8</v>
      </c>
    </row>
    <row r="2" spans="1:7" x14ac:dyDescent="0.25">
      <c r="A2">
        <v>1</v>
      </c>
      <c r="B2" s="2">
        <v>8</v>
      </c>
      <c r="C2" s="2">
        <v>92</v>
      </c>
      <c r="D2" s="2">
        <f>B2/C2</f>
        <v>8.6956521739130432E-2</v>
      </c>
      <c r="E2">
        <f>B$35+3*SQRT(B$35/C2)</f>
        <v>0.16157868696986372</v>
      </c>
      <c r="F2">
        <f>MAX(0,B$35-3*SQRT(B$35/C2))</f>
        <v>0</v>
      </c>
      <c r="G2">
        <f>B$35</f>
        <v>7.5587703435804704E-2</v>
      </c>
    </row>
    <row r="3" spans="1:7" x14ac:dyDescent="0.25">
      <c r="A3">
        <v>2</v>
      </c>
      <c r="B3" s="2">
        <v>15</v>
      </c>
      <c r="C3" s="2">
        <v>69</v>
      </c>
      <c r="D3" s="2">
        <f t="shared" ref="D3:D31" si="0">B3/C3</f>
        <v>0.21739130434782608</v>
      </c>
      <c r="E3">
        <f t="shared" ref="E3:E31" si="1">B$35+3*SQRT(B$35/C3)</f>
        <v>0.174881538418344</v>
      </c>
      <c r="F3">
        <f t="shared" ref="F3:F31" si="2">MAX(0,B$35-3*SQRT(B$35/C3))</f>
        <v>0</v>
      </c>
      <c r="G3">
        <f t="shared" ref="G3:G31" si="3">B$35</f>
        <v>7.5587703435804704E-2</v>
      </c>
    </row>
    <row r="4" spans="1:7" x14ac:dyDescent="0.25">
      <c r="A4">
        <v>3</v>
      </c>
      <c r="B4" s="2">
        <v>6</v>
      </c>
      <c r="C4" s="2">
        <v>86</v>
      </c>
      <c r="D4" s="2">
        <f t="shared" si="0"/>
        <v>6.9767441860465115E-2</v>
      </c>
      <c r="E4">
        <f t="shared" si="1"/>
        <v>0.16452780157626876</v>
      </c>
      <c r="F4">
        <f t="shared" si="2"/>
        <v>0</v>
      </c>
      <c r="G4">
        <f t="shared" si="3"/>
        <v>7.5587703435804704E-2</v>
      </c>
    </row>
    <row r="5" spans="1:7" x14ac:dyDescent="0.25">
      <c r="A5">
        <v>4</v>
      </c>
      <c r="B5" s="2">
        <v>13</v>
      </c>
      <c r="C5" s="2">
        <v>85</v>
      </c>
      <c r="D5" s="2">
        <f t="shared" si="0"/>
        <v>0.15294117647058825</v>
      </c>
      <c r="E5">
        <f t="shared" si="1"/>
        <v>0.16504944885362477</v>
      </c>
      <c r="F5">
        <f t="shared" si="2"/>
        <v>0</v>
      </c>
      <c r="G5">
        <f t="shared" si="3"/>
        <v>7.5587703435804704E-2</v>
      </c>
    </row>
    <row r="6" spans="1:7" x14ac:dyDescent="0.25">
      <c r="A6">
        <v>5</v>
      </c>
      <c r="B6" s="2">
        <v>5</v>
      </c>
      <c r="C6" s="2">
        <v>123</v>
      </c>
      <c r="D6" s="2">
        <f t="shared" si="0"/>
        <v>4.065040650406504E-2</v>
      </c>
      <c r="E6">
        <f t="shared" si="1"/>
        <v>0.14995710284492669</v>
      </c>
      <c r="F6">
        <f t="shared" si="2"/>
        <v>1.2183040266827011E-3</v>
      </c>
      <c r="G6">
        <f t="shared" si="3"/>
        <v>7.5587703435804704E-2</v>
      </c>
    </row>
    <row r="7" spans="1:7" x14ac:dyDescent="0.25">
      <c r="A7">
        <v>6</v>
      </c>
      <c r="B7" s="2">
        <v>5</v>
      </c>
      <c r="C7" s="2">
        <v>87</v>
      </c>
      <c r="D7" s="2">
        <f t="shared" si="0"/>
        <v>5.7471264367816091E-2</v>
      </c>
      <c r="E7">
        <f t="shared" si="1"/>
        <v>0.16401517426250756</v>
      </c>
      <c r="F7">
        <f t="shared" si="2"/>
        <v>0</v>
      </c>
      <c r="G7">
        <f t="shared" si="3"/>
        <v>7.5587703435804704E-2</v>
      </c>
    </row>
    <row r="8" spans="1:7" x14ac:dyDescent="0.25">
      <c r="A8">
        <v>7</v>
      </c>
      <c r="B8" s="2">
        <v>3</v>
      </c>
      <c r="C8" s="2">
        <v>74</v>
      </c>
      <c r="D8" s="2">
        <f t="shared" si="0"/>
        <v>4.0540540540540543E-2</v>
      </c>
      <c r="E8">
        <f t="shared" si="1"/>
        <v>0.17146835355102236</v>
      </c>
      <c r="F8">
        <f t="shared" si="2"/>
        <v>0</v>
      </c>
      <c r="G8">
        <f t="shared" si="3"/>
        <v>7.5587703435804704E-2</v>
      </c>
    </row>
    <row r="9" spans="1:7" x14ac:dyDescent="0.25">
      <c r="A9">
        <v>8</v>
      </c>
      <c r="B9" s="2">
        <v>8</v>
      </c>
      <c r="C9" s="2">
        <v>83</v>
      </c>
      <c r="D9" s="2">
        <f t="shared" si="0"/>
        <v>9.6385542168674704E-2</v>
      </c>
      <c r="E9">
        <f t="shared" si="1"/>
        <v>0.1661208851928995</v>
      </c>
      <c r="F9">
        <f t="shared" si="2"/>
        <v>0</v>
      </c>
      <c r="G9">
        <f t="shared" si="3"/>
        <v>7.5587703435804704E-2</v>
      </c>
    </row>
    <row r="10" spans="1:7" x14ac:dyDescent="0.25">
      <c r="A10">
        <v>9</v>
      </c>
      <c r="B10" s="2">
        <v>4</v>
      </c>
      <c r="C10" s="2">
        <v>103</v>
      </c>
      <c r="D10" s="2">
        <f t="shared" si="0"/>
        <v>3.8834951456310676E-2</v>
      </c>
      <c r="E10">
        <f t="shared" si="1"/>
        <v>0.15685732128683705</v>
      </c>
      <c r="F10">
        <f t="shared" si="2"/>
        <v>0</v>
      </c>
      <c r="G10">
        <f t="shared" si="3"/>
        <v>7.5587703435804704E-2</v>
      </c>
    </row>
    <row r="11" spans="1:7" x14ac:dyDescent="0.25">
      <c r="A11">
        <v>10</v>
      </c>
      <c r="B11" s="2">
        <v>6</v>
      </c>
      <c r="C11" s="2">
        <v>60</v>
      </c>
      <c r="D11" s="2">
        <f t="shared" si="0"/>
        <v>0.1</v>
      </c>
      <c r="E11">
        <f t="shared" si="1"/>
        <v>0.18206847876811857</v>
      </c>
      <c r="F11">
        <f t="shared" si="2"/>
        <v>0</v>
      </c>
      <c r="G11">
        <f t="shared" si="3"/>
        <v>7.5587703435804704E-2</v>
      </c>
    </row>
    <row r="12" spans="1:7" x14ac:dyDescent="0.25">
      <c r="A12">
        <v>11</v>
      </c>
      <c r="B12" s="2">
        <v>7</v>
      </c>
      <c r="C12" s="2">
        <v>136</v>
      </c>
      <c r="D12" s="2">
        <f t="shared" si="0"/>
        <v>5.1470588235294115E-2</v>
      </c>
      <c r="E12">
        <f t="shared" si="1"/>
        <v>0.14631342317941554</v>
      </c>
      <c r="F12">
        <f t="shared" si="2"/>
        <v>4.8619836921938858E-3</v>
      </c>
      <c r="G12">
        <f t="shared" si="3"/>
        <v>7.5587703435804704E-2</v>
      </c>
    </row>
    <row r="13" spans="1:7" x14ac:dyDescent="0.25">
      <c r="A13">
        <v>12</v>
      </c>
      <c r="B13" s="2">
        <v>4</v>
      </c>
      <c r="C13" s="2">
        <v>80</v>
      </c>
      <c r="D13" s="2">
        <f t="shared" si="0"/>
        <v>0.05</v>
      </c>
      <c r="E13">
        <f t="shared" si="1"/>
        <v>0.16780275988825194</v>
      </c>
      <c r="F13">
        <f t="shared" si="2"/>
        <v>0</v>
      </c>
      <c r="G13">
        <f t="shared" si="3"/>
        <v>7.5587703435804704E-2</v>
      </c>
    </row>
    <row r="14" spans="1:7" x14ac:dyDescent="0.25">
      <c r="A14">
        <v>13</v>
      </c>
      <c r="B14" s="2">
        <v>2</v>
      </c>
      <c r="C14" s="2">
        <v>70</v>
      </c>
      <c r="D14" s="2">
        <f t="shared" si="0"/>
        <v>2.8571428571428571E-2</v>
      </c>
      <c r="E14">
        <f t="shared" si="1"/>
        <v>0.17416974547782618</v>
      </c>
      <c r="F14">
        <f t="shared" si="2"/>
        <v>0</v>
      </c>
      <c r="G14">
        <f t="shared" si="3"/>
        <v>7.5587703435804704E-2</v>
      </c>
    </row>
    <row r="15" spans="1:7" x14ac:dyDescent="0.25">
      <c r="A15">
        <v>14</v>
      </c>
      <c r="B15" s="2">
        <v>11</v>
      </c>
      <c r="C15" s="2">
        <v>73</v>
      </c>
      <c r="D15" s="2">
        <f t="shared" si="0"/>
        <v>0.15068493150684931</v>
      </c>
      <c r="E15">
        <f t="shared" si="1"/>
        <v>0.17212283657624056</v>
      </c>
      <c r="F15">
        <f t="shared" si="2"/>
        <v>0</v>
      </c>
      <c r="G15">
        <f t="shared" si="3"/>
        <v>7.5587703435804704E-2</v>
      </c>
    </row>
    <row r="16" spans="1:7" x14ac:dyDescent="0.25">
      <c r="A16">
        <v>15</v>
      </c>
      <c r="B16" s="2">
        <v>13</v>
      </c>
      <c r="C16" s="2">
        <v>89</v>
      </c>
      <c r="D16" s="2">
        <f t="shared" si="0"/>
        <v>0.14606741573033707</v>
      </c>
      <c r="E16">
        <f t="shared" si="1"/>
        <v>0.16301596172476368</v>
      </c>
      <c r="F16">
        <f t="shared" si="2"/>
        <v>0</v>
      </c>
      <c r="G16">
        <f t="shared" si="3"/>
        <v>7.5587703435804704E-2</v>
      </c>
    </row>
    <row r="17" spans="1:7" x14ac:dyDescent="0.25">
      <c r="A17">
        <v>16</v>
      </c>
      <c r="B17" s="2">
        <v>6</v>
      </c>
      <c r="C17" s="2">
        <v>129</v>
      </c>
      <c r="D17" s="2">
        <f t="shared" si="0"/>
        <v>4.6511627906976744E-2</v>
      </c>
      <c r="E17">
        <f t="shared" si="1"/>
        <v>0.14820698947486999</v>
      </c>
      <c r="F17">
        <f t="shared" si="2"/>
        <v>2.9684173967394062E-3</v>
      </c>
      <c r="G17">
        <f t="shared" si="3"/>
        <v>7.5587703435804704E-2</v>
      </c>
    </row>
    <row r="18" spans="1:7" x14ac:dyDescent="0.25">
      <c r="A18">
        <v>17</v>
      </c>
      <c r="B18" s="2">
        <v>6</v>
      </c>
      <c r="C18" s="2">
        <v>78</v>
      </c>
      <c r="D18" s="2">
        <f t="shared" si="0"/>
        <v>7.6923076923076927E-2</v>
      </c>
      <c r="E18">
        <f t="shared" si="1"/>
        <v>0.1689775213430407</v>
      </c>
      <c r="F18">
        <f t="shared" si="2"/>
        <v>0</v>
      </c>
      <c r="G18">
        <f t="shared" si="3"/>
        <v>7.5587703435804704E-2</v>
      </c>
    </row>
    <row r="19" spans="1:7" x14ac:dyDescent="0.25">
      <c r="A19">
        <v>18</v>
      </c>
      <c r="B19" s="2">
        <v>3</v>
      </c>
      <c r="C19" s="2">
        <v>88</v>
      </c>
      <c r="D19" s="2">
        <f t="shared" si="0"/>
        <v>3.4090909090909088E-2</v>
      </c>
      <c r="E19">
        <f t="shared" si="1"/>
        <v>0.1635113099283835</v>
      </c>
      <c r="F19">
        <f t="shared" si="2"/>
        <v>0</v>
      </c>
      <c r="G19">
        <f t="shared" si="3"/>
        <v>7.5587703435804704E-2</v>
      </c>
    </row>
    <row r="20" spans="1:7" x14ac:dyDescent="0.25">
      <c r="A20">
        <v>19</v>
      </c>
      <c r="B20" s="2">
        <v>8</v>
      </c>
      <c r="C20" s="2">
        <v>76</v>
      </c>
      <c r="D20" s="2">
        <f t="shared" si="0"/>
        <v>0.10526315789473684</v>
      </c>
      <c r="E20">
        <f t="shared" si="1"/>
        <v>0.17019835509232595</v>
      </c>
      <c r="F20">
        <f t="shared" si="2"/>
        <v>0</v>
      </c>
      <c r="G20">
        <f t="shared" si="3"/>
        <v>7.5587703435804704E-2</v>
      </c>
    </row>
    <row r="21" spans="1:7" x14ac:dyDescent="0.25">
      <c r="A21">
        <v>20</v>
      </c>
      <c r="B21" s="2">
        <v>9</v>
      </c>
      <c r="C21" s="2">
        <v>101</v>
      </c>
      <c r="D21" s="2">
        <f t="shared" si="0"/>
        <v>8.9108910891089105E-2</v>
      </c>
      <c r="E21">
        <f t="shared" si="1"/>
        <v>0.15765802651256122</v>
      </c>
      <c r="F21">
        <f t="shared" si="2"/>
        <v>0</v>
      </c>
      <c r="G21">
        <f t="shared" si="3"/>
        <v>7.5587703435804704E-2</v>
      </c>
    </row>
    <row r="22" spans="1:7" x14ac:dyDescent="0.25">
      <c r="A22">
        <v>21</v>
      </c>
      <c r="B22" s="2">
        <v>8</v>
      </c>
      <c r="C22" s="2">
        <v>92</v>
      </c>
      <c r="D22" s="2">
        <f t="shared" si="0"/>
        <v>8.6956521739130432E-2</v>
      </c>
      <c r="E22">
        <f t="shared" si="1"/>
        <v>0.16157868696986372</v>
      </c>
      <c r="F22">
        <f t="shared" si="2"/>
        <v>0</v>
      </c>
      <c r="G22">
        <f t="shared" si="3"/>
        <v>7.5587703435804704E-2</v>
      </c>
    </row>
    <row r="23" spans="1:7" x14ac:dyDescent="0.25">
      <c r="A23">
        <v>22</v>
      </c>
      <c r="B23" s="2">
        <v>2</v>
      </c>
      <c r="C23" s="2">
        <v>70</v>
      </c>
      <c r="D23" s="2">
        <f t="shared" si="0"/>
        <v>2.8571428571428571E-2</v>
      </c>
      <c r="E23">
        <f t="shared" si="1"/>
        <v>0.17416974547782618</v>
      </c>
      <c r="F23">
        <f t="shared" si="2"/>
        <v>0</v>
      </c>
      <c r="G23">
        <f t="shared" si="3"/>
        <v>7.5587703435804704E-2</v>
      </c>
    </row>
    <row r="24" spans="1:7" x14ac:dyDescent="0.25">
      <c r="A24">
        <v>23</v>
      </c>
      <c r="B24" s="2">
        <v>9</v>
      </c>
      <c r="C24" s="2">
        <v>54</v>
      </c>
      <c r="D24" s="2">
        <f t="shared" si="0"/>
        <v>0.16666666666666666</v>
      </c>
      <c r="E24">
        <f t="shared" si="1"/>
        <v>0.18782829579273286</v>
      </c>
      <c r="F24">
        <f t="shared" si="2"/>
        <v>0</v>
      </c>
      <c r="G24">
        <f t="shared" si="3"/>
        <v>7.5587703435804704E-2</v>
      </c>
    </row>
    <row r="25" spans="1:7" x14ac:dyDescent="0.25">
      <c r="A25">
        <v>24</v>
      </c>
      <c r="B25" s="2">
        <v>5</v>
      </c>
      <c r="C25" s="2">
        <v>83</v>
      </c>
      <c r="D25" s="2">
        <f t="shared" si="0"/>
        <v>6.0240963855421686E-2</v>
      </c>
      <c r="E25">
        <f t="shared" si="1"/>
        <v>0.1661208851928995</v>
      </c>
      <c r="F25">
        <f t="shared" si="2"/>
        <v>0</v>
      </c>
      <c r="G25">
        <f t="shared" si="3"/>
        <v>7.5587703435804704E-2</v>
      </c>
    </row>
    <row r="26" spans="1:7" x14ac:dyDescent="0.25">
      <c r="A26">
        <v>25</v>
      </c>
      <c r="B26" s="2">
        <v>13</v>
      </c>
      <c r="C26" s="2">
        <v>165</v>
      </c>
      <c r="D26" s="2">
        <f t="shared" si="0"/>
        <v>7.8787878787878782E-2</v>
      </c>
      <c r="E26">
        <f t="shared" si="1"/>
        <v>0.13979802692006216</v>
      </c>
      <c r="F26">
        <f t="shared" si="2"/>
        <v>1.1377379951547251E-2</v>
      </c>
      <c r="G26">
        <f t="shared" si="3"/>
        <v>7.5587703435804704E-2</v>
      </c>
    </row>
    <row r="27" spans="1:7" x14ac:dyDescent="0.25">
      <c r="A27">
        <v>26</v>
      </c>
      <c r="B27" s="2">
        <v>5</v>
      </c>
      <c r="C27" s="2">
        <v>137</v>
      </c>
      <c r="D27" s="2">
        <f t="shared" si="0"/>
        <v>3.6496350364963501E-2</v>
      </c>
      <c r="E27">
        <f t="shared" si="1"/>
        <v>0.14605482736020617</v>
      </c>
      <c r="F27">
        <f t="shared" si="2"/>
        <v>5.1205795114032393E-3</v>
      </c>
      <c r="G27">
        <f t="shared" si="3"/>
        <v>7.5587703435804704E-2</v>
      </c>
    </row>
    <row r="28" spans="1:7" x14ac:dyDescent="0.25">
      <c r="A28">
        <v>27</v>
      </c>
      <c r="B28" s="2">
        <v>8</v>
      </c>
      <c r="C28" s="2">
        <v>79</v>
      </c>
      <c r="D28" s="2">
        <f t="shared" si="0"/>
        <v>0.10126582278481013</v>
      </c>
      <c r="E28">
        <f t="shared" si="1"/>
        <v>0.16838456412325525</v>
      </c>
      <c r="F28">
        <f t="shared" si="2"/>
        <v>0</v>
      </c>
      <c r="G28">
        <f t="shared" si="3"/>
        <v>7.5587703435804704E-2</v>
      </c>
    </row>
    <row r="29" spans="1:7" x14ac:dyDescent="0.25">
      <c r="A29">
        <v>28</v>
      </c>
      <c r="B29" s="2">
        <v>6</v>
      </c>
      <c r="C29" s="2">
        <v>76</v>
      </c>
      <c r="D29" s="2">
        <f t="shared" si="0"/>
        <v>7.8947368421052627E-2</v>
      </c>
      <c r="E29">
        <f t="shared" si="1"/>
        <v>0.17019835509232595</v>
      </c>
      <c r="F29">
        <f t="shared" si="2"/>
        <v>0</v>
      </c>
      <c r="G29">
        <f t="shared" si="3"/>
        <v>7.5587703435804704E-2</v>
      </c>
    </row>
    <row r="30" spans="1:7" x14ac:dyDescent="0.25">
      <c r="A30">
        <v>29</v>
      </c>
      <c r="B30" s="2">
        <v>7</v>
      </c>
      <c r="C30" s="2">
        <v>147</v>
      </c>
      <c r="D30" s="2">
        <f t="shared" si="0"/>
        <v>4.7619047619047616E-2</v>
      </c>
      <c r="E30">
        <f t="shared" si="1"/>
        <v>0.14361577541864373</v>
      </c>
      <c r="F30">
        <f t="shared" si="2"/>
        <v>7.5596314529656761E-3</v>
      </c>
      <c r="G30">
        <f t="shared" si="3"/>
        <v>7.5587703435804704E-2</v>
      </c>
    </row>
    <row r="31" spans="1:7" x14ac:dyDescent="0.25">
      <c r="A31">
        <v>30</v>
      </c>
      <c r="B31" s="2">
        <v>4</v>
      </c>
      <c r="C31" s="2">
        <v>80</v>
      </c>
      <c r="D31" s="2">
        <f t="shared" si="0"/>
        <v>0.05</v>
      </c>
      <c r="E31">
        <f t="shared" si="1"/>
        <v>0.16780275988825194</v>
      </c>
      <c r="F31">
        <f t="shared" si="2"/>
        <v>0</v>
      </c>
      <c r="G31">
        <f t="shared" si="3"/>
        <v>7.5587703435804704E-2</v>
      </c>
    </row>
    <row r="33" spans="1:3" x14ac:dyDescent="0.25">
      <c r="A33" t="s">
        <v>4</v>
      </c>
      <c r="B33">
        <f>SUM(B2:B31)</f>
        <v>209</v>
      </c>
      <c r="C33">
        <f>SUM(C2:C31)</f>
        <v>2765</v>
      </c>
    </row>
    <row r="35" spans="1:3" x14ac:dyDescent="0.25">
      <c r="A35" t="s">
        <v>5</v>
      </c>
      <c r="B35">
        <f>B33/C33</f>
        <v>7.5587703435804704E-2</v>
      </c>
    </row>
  </sheetData>
  <dataValidations count="1">
    <dataValidation type="whole" allowBlank="1" showInputMessage="1" showErrorMessage="1" errorTitle="Input Error!" error="The cell entry must be a whole number." sqref="B2:B31" xr:uid="{F6D75C6E-E310-4026-80CB-AC1D90D38BF9}">
      <formula1>0</formula1>
      <formula2>999999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B0E7A-2301-42CD-8FF1-DF88C861AC10}">
  <dimension ref="A1:G24"/>
  <sheetViews>
    <sheetView tabSelected="1" workbookViewId="0">
      <selection activeCell="I19" sqref="I19"/>
    </sheetView>
  </sheetViews>
  <sheetFormatPr defaultRowHeight="15" x14ac:dyDescent="0.25"/>
  <cols>
    <col min="1" max="1" width="15.85546875" bestFit="1" customWidth="1"/>
    <col min="4" max="4" width="15.28515625" bestFit="1" customWidth="1"/>
  </cols>
  <sheetData>
    <row r="1" spans="1:7" x14ac:dyDescent="0.25">
      <c r="A1" s="12" t="s">
        <v>11</v>
      </c>
      <c r="B1" s="13" t="s">
        <v>12</v>
      </c>
      <c r="C1" s="13" t="s">
        <v>13</v>
      </c>
      <c r="D1" s="10" t="s">
        <v>9</v>
      </c>
      <c r="E1" s="10" t="s">
        <v>18</v>
      </c>
      <c r="F1" s="10" t="s">
        <v>19</v>
      </c>
      <c r="G1" s="10" t="s">
        <v>20</v>
      </c>
    </row>
    <row r="2" spans="1:7" x14ac:dyDescent="0.25">
      <c r="A2" s="9">
        <v>1</v>
      </c>
      <c r="B2" s="9">
        <v>2</v>
      </c>
      <c r="C2" s="9">
        <v>171</v>
      </c>
      <c r="D2" s="9"/>
      <c r="E2" s="9"/>
      <c r="F2" s="9"/>
      <c r="G2" s="9"/>
    </row>
    <row r="3" spans="1:7" x14ac:dyDescent="0.25">
      <c r="A3" s="9">
        <v>2</v>
      </c>
      <c r="B3" s="9">
        <v>1</v>
      </c>
      <c r="C3" s="9">
        <v>194</v>
      </c>
      <c r="D3" s="9"/>
      <c r="E3" s="9"/>
      <c r="F3" s="9"/>
      <c r="G3" s="9"/>
    </row>
    <row r="4" spans="1:7" x14ac:dyDescent="0.25">
      <c r="A4" s="9">
        <v>3</v>
      </c>
      <c r="B4" s="9">
        <v>1</v>
      </c>
      <c r="C4" s="9">
        <v>121</v>
      </c>
      <c r="D4" s="9"/>
      <c r="E4" s="9"/>
      <c r="F4" s="9"/>
      <c r="G4" s="9"/>
    </row>
    <row r="5" spans="1:7" x14ac:dyDescent="0.25">
      <c r="A5" s="9">
        <v>4</v>
      </c>
      <c r="B5" s="9">
        <v>3</v>
      </c>
      <c r="C5" s="9">
        <v>200</v>
      </c>
      <c r="D5" s="9"/>
      <c r="E5" s="9"/>
      <c r="F5" s="9"/>
      <c r="G5" s="9"/>
    </row>
    <row r="6" spans="1:7" x14ac:dyDescent="0.25">
      <c r="A6" s="9">
        <v>5</v>
      </c>
      <c r="B6" s="9">
        <v>1</v>
      </c>
      <c r="C6" s="9">
        <v>159</v>
      </c>
      <c r="D6" s="9"/>
      <c r="E6" s="9"/>
      <c r="F6" s="9"/>
      <c r="G6" s="9"/>
    </row>
    <row r="7" spans="1:7" x14ac:dyDescent="0.25">
      <c r="A7" s="9">
        <v>6</v>
      </c>
      <c r="B7" s="9">
        <v>3</v>
      </c>
      <c r="C7" s="9">
        <v>162</v>
      </c>
      <c r="D7" s="9"/>
      <c r="E7" s="9"/>
      <c r="F7" s="9"/>
      <c r="G7" s="9"/>
    </row>
    <row r="8" spans="1:7" x14ac:dyDescent="0.25">
      <c r="A8" s="9">
        <v>7</v>
      </c>
      <c r="B8" s="9">
        <v>4</v>
      </c>
      <c r="C8" s="9">
        <v>186</v>
      </c>
      <c r="D8" s="9"/>
      <c r="E8" s="9"/>
      <c r="F8" s="9"/>
      <c r="G8" s="9"/>
    </row>
    <row r="9" spans="1:7" x14ac:dyDescent="0.25">
      <c r="A9" s="9">
        <v>8</v>
      </c>
      <c r="B9" s="9">
        <v>1</v>
      </c>
      <c r="C9" s="9">
        <v>182</v>
      </c>
      <c r="D9" s="9"/>
      <c r="E9" s="9"/>
      <c r="F9" s="9"/>
      <c r="G9" s="9"/>
    </row>
    <row r="10" spans="1:7" x14ac:dyDescent="0.25">
      <c r="A10" s="9">
        <v>9</v>
      </c>
      <c r="B10" s="9">
        <v>2</v>
      </c>
      <c r="C10" s="9">
        <v>155</v>
      </c>
      <c r="D10" s="9"/>
      <c r="E10" s="9"/>
      <c r="F10" s="9"/>
      <c r="G10" s="9"/>
    </row>
    <row r="11" spans="1:7" x14ac:dyDescent="0.25">
      <c r="A11" s="9">
        <v>10</v>
      </c>
      <c r="B11" s="9">
        <v>2</v>
      </c>
      <c r="C11" s="9">
        <v>185</v>
      </c>
      <c r="D11" s="9"/>
      <c r="E11" s="9"/>
      <c r="F11" s="9"/>
      <c r="G11" s="9"/>
    </row>
    <row r="12" spans="1:7" x14ac:dyDescent="0.25">
      <c r="A12" s="9">
        <v>11</v>
      </c>
      <c r="B12" s="9">
        <v>1</v>
      </c>
      <c r="C12" s="9">
        <v>179</v>
      </c>
      <c r="D12" s="9"/>
      <c r="E12" s="9"/>
      <c r="F12" s="9"/>
      <c r="G12" s="9"/>
    </row>
    <row r="13" spans="1:7" x14ac:dyDescent="0.25">
      <c r="A13" s="9">
        <v>12</v>
      </c>
      <c r="B13" s="9">
        <v>3</v>
      </c>
      <c r="C13" s="9">
        <v>160</v>
      </c>
      <c r="D13" s="9"/>
      <c r="E13" s="9"/>
      <c r="F13" s="9"/>
      <c r="G13" s="9"/>
    </row>
    <row r="14" spans="1:7" x14ac:dyDescent="0.25">
      <c r="A14" s="9">
        <v>13</v>
      </c>
      <c r="B14" s="9">
        <v>1</v>
      </c>
      <c r="C14" s="9">
        <v>159</v>
      </c>
      <c r="D14" s="9"/>
      <c r="E14" s="9"/>
      <c r="F14" s="9"/>
      <c r="G14" s="9"/>
    </row>
    <row r="15" spans="1:7" x14ac:dyDescent="0.25">
      <c r="A15" s="9">
        <v>14</v>
      </c>
      <c r="B15" s="9">
        <v>1</v>
      </c>
      <c r="C15" s="9">
        <v>154</v>
      </c>
      <c r="D15" s="9"/>
      <c r="E15" s="9"/>
      <c r="F15" s="9"/>
      <c r="G15" s="9"/>
    </row>
    <row r="16" spans="1:7" x14ac:dyDescent="0.25">
      <c r="A16" s="9">
        <v>15</v>
      </c>
      <c r="B16" s="9">
        <v>7</v>
      </c>
      <c r="C16" s="9">
        <v>151</v>
      </c>
      <c r="D16" s="9"/>
      <c r="E16" s="9"/>
      <c r="F16" s="9"/>
      <c r="G16" s="9"/>
    </row>
    <row r="17" spans="1:7" x14ac:dyDescent="0.25">
      <c r="A17" s="9">
        <v>16</v>
      </c>
      <c r="B17" s="9">
        <v>5</v>
      </c>
      <c r="C17" s="9">
        <v>169</v>
      </c>
      <c r="D17" s="9"/>
      <c r="E17" s="9"/>
      <c r="F17" s="9"/>
      <c r="G17" s="9"/>
    </row>
    <row r="18" spans="1:7" x14ac:dyDescent="0.25">
      <c r="A18" s="9">
        <v>17</v>
      </c>
      <c r="B18" s="9">
        <v>3</v>
      </c>
      <c r="C18" s="9">
        <v>189</v>
      </c>
      <c r="D18" s="9"/>
      <c r="E18" s="9"/>
      <c r="F18" s="9"/>
      <c r="G18" s="9"/>
    </row>
    <row r="19" spans="1:7" x14ac:dyDescent="0.25">
      <c r="A19" s="9">
        <v>18</v>
      </c>
      <c r="B19" s="9">
        <v>4</v>
      </c>
      <c r="C19" s="9">
        <v>178</v>
      </c>
      <c r="D19" s="9"/>
      <c r="E19" s="9"/>
      <c r="F19" s="9"/>
      <c r="G19" s="9"/>
    </row>
    <row r="20" spans="1:7" x14ac:dyDescent="0.25">
      <c r="A20" s="9">
        <v>19</v>
      </c>
      <c r="B20" s="9">
        <v>2</v>
      </c>
      <c r="C20" s="9">
        <v>161</v>
      </c>
      <c r="D20" s="9"/>
      <c r="E20" s="9"/>
      <c r="F20" s="9"/>
      <c r="G20" s="9"/>
    </row>
    <row r="21" spans="1:7" x14ac:dyDescent="0.25">
      <c r="A21" s="9">
        <v>20</v>
      </c>
      <c r="B21" s="9">
        <v>1</v>
      </c>
      <c r="C21" s="9">
        <v>198</v>
      </c>
      <c r="D21" s="9"/>
      <c r="E21" s="9"/>
      <c r="F21" s="9"/>
      <c r="G21" s="9"/>
    </row>
    <row r="23" spans="1:7" x14ac:dyDescent="0.25">
      <c r="A23" t="s">
        <v>4</v>
      </c>
    </row>
    <row r="24" spans="1:7" x14ac:dyDescent="0.25">
      <c r="A2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c-chart</vt:lpstr>
      <vt:lpstr>c-chart_exercise</vt:lpstr>
      <vt:lpstr>u-chart</vt:lpstr>
      <vt:lpstr>u-chart_exercise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 Gopal Kumar</dc:creator>
  <cp:lastModifiedBy>Prof Gopal Kumar</cp:lastModifiedBy>
  <dcterms:created xsi:type="dcterms:W3CDTF">2015-06-05T18:17:20Z</dcterms:created>
  <dcterms:modified xsi:type="dcterms:W3CDTF">2020-02-23T08:18:50Z</dcterms:modified>
</cp:coreProperties>
</file>