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8_{A1ED1654-7EB7-4945-93A8-7BE8F513128B}" xr6:coauthVersionLast="45" xr6:coauthVersionMax="45" xr10:uidLastSave="{00000000-0000-0000-0000-000000000000}"/>
  <bookViews>
    <workbookView xWindow="0" yWindow="460" windowWidth="28800" windowHeight="11840" activeTab="1" xr2:uid="{00000000-000D-0000-FFFF-FFFF00000000}"/>
  </bookViews>
  <sheets>
    <sheet name="Sheet1" sheetId="1" r:id="rId1"/>
    <sheet name="Sheet3" sheetId="3" r:id="rId2"/>
    <sheet name="Sheet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3" l="1"/>
  <c r="D3" i="3" s="1"/>
  <c r="D5" i="3" s="1"/>
  <c r="D6" i="3" s="1"/>
  <c r="C5" i="3"/>
  <c r="C6" i="3" s="1"/>
  <c r="C8" i="3" s="1"/>
  <c r="D5" i="2"/>
  <c r="D6" i="2" s="1"/>
  <c r="C5" i="2"/>
  <c r="J3" i="1" l="1"/>
  <c r="I4" i="1"/>
  <c r="I3" i="1"/>
  <c r="K3" i="1" s="1"/>
  <c r="F3" i="1"/>
  <c r="E3" i="1"/>
  <c r="G3" i="1" s="1"/>
  <c r="D4" i="1"/>
  <c r="D5" i="1" s="1"/>
  <c r="J5" i="1" s="1"/>
  <c r="C4" i="1"/>
  <c r="E4" i="1" s="1"/>
  <c r="J4" i="1" l="1"/>
  <c r="D6" i="1"/>
  <c r="J6" i="1" s="1"/>
  <c r="F5" i="1"/>
  <c r="H3" i="1"/>
  <c r="C5" i="1"/>
  <c r="I5" i="1" s="1"/>
  <c r="K5" i="1" s="1"/>
  <c r="F4" i="1"/>
  <c r="L3" i="1" l="1"/>
  <c r="K4" i="1"/>
  <c r="D7" i="1"/>
  <c r="F6" i="1"/>
  <c r="C6" i="1"/>
  <c r="I6" i="1" s="1"/>
  <c r="K6" i="1" s="1"/>
  <c r="E5" i="1"/>
  <c r="G4" i="1"/>
  <c r="H4" i="1" s="1"/>
  <c r="L4" i="1" s="1"/>
  <c r="F8" i="1" l="1"/>
  <c r="F7" i="1"/>
  <c r="J7" i="1"/>
  <c r="J8" i="1" s="1"/>
  <c r="G5" i="1"/>
  <c r="H5" i="1" s="1"/>
  <c r="L5" i="1" s="1"/>
  <c r="C7" i="1"/>
  <c r="E6" i="1"/>
  <c r="G6" i="1" s="1"/>
  <c r="H6" i="1" s="1"/>
  <c r="L6" i="1" s="1"/>
  <c r="E7" i="1" l="1"/>
  <c r="G7" i="1" s="1"/>
  <c r="H7" i="1" s="1"/>
  <c r="I7" i="1"/>
  <c r="G8" i="1"/>
  <c r="H8" i="1"/>
  <c r="E8" i="1"/>
  <c r="K7" i="1" l="1"/>
  <c r="K8" i="1" s="1"/>
  <c r="L8" i="1" s="1"/>
  <c r="I8" i="1"/>
  <c r="L7" i="1" l="1"/>
</calcChain>
</file>

<file path=xl/sharedStrings.xml><?xml version="1.0" encoding="utf-8"?>
<sst xmlns="http://schemas.openxmlformats.org/spreadsheetml/2006/main" count="26" uniqueCount="26">
  <si>
    <t>Year</t>
  </si>
  <si>
    <t>FB num</t>
  </si>
  <si>
    <t>OB Num</t>
  </si>
  <si>
    <t>FB revenue</t>
  </si>
  <si>
    <t>OB Rev</t>
  </si>
  <si>
    <t>Total</t>
  </si>
  <si>
    <t>Total Revenue</t>
  </si>
  <si>
    <t>Gross margin</t>
  </si>
  <si>
    <t>Sending cost FB</t>
  </si>
  <si>
    <t>Sending cost OB</t>
  </si>
  <si>
    <t>Total send cost</t>
  </si>
  <si>
    <t>Net Margin</t>
  </si>
  <si>
    <t>random</t>
  </si>
  <si>
    <t>broker</t>
  </si>
  <si>
    <t>conversion</t>
  </si>
  <si>
    <t>cost/mail</t>
  </si>
  <si>
    <t>acquisition cost/customer</t>
  </si>
  <si>
    <t>FB</t>
  </si>
  <si>
    <t>Rev</t>
  </si>
  <si>
    <t>gm</t>
  </si>
  <si>
    <t>First year</t>
  </si>
  <si>
    <t>mc</t>
  </si>
  <si>
    <t>net mar</t>
  </si>
  <si>
    <t>aQ</t>
  </si>
  <si>
    <t>NPV</t>
  </si>
  <si>
    <t>second 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</si>
</sst>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₹&quot;\ #,##0.00;[Red]&quot;₹&quot;\ \-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1" fontId="0" fillId="0" borderId="0" xfId="0" applyNumberFormat="1"/>
    <xf numFmtId="9" fontId="0" fillId="0" borderId="0" xfId="0" applyNumberFormat="1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9"/>
  <sheetViews>
    <sheetView workbookViewId="0">
      <selection activeCell="H15" sqref="H15"/>
    </sheetView>
  </sheetViews>
  <sheetFormatPr baseColWidth="10" defaultColWidth="8.83203125" defaultRowHeight="15" x14ac:dyDescent="0.2"/>
  <cols>
    <col min="7" max="7" width="13.83203125" bestFit="1" customWidth="1"/>
  </cols>
  <sheetData>
    <row r="2" spans="2:12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2:12" x14ac:dyDescent="0.2">
      <c r="B3">
        <v>1</v>
      </c>
      <c r="C3">
        <v>100</v>
      </c>
      <c r="D3">
        <v>100</v>
      </c>
      <c r="E3" s="2">
        <f>100*C3</f>
        <v>10000</v>
      </c>
      <c r="F3">
        <f>D3*80</f>
        <v>8000</v>
      </c>
      <c r="G3" s="2">
        <f>E3+F3</f>
        <v>18000</v>
      </c>
      <c r="H3" s="2">
        <f>20%*G3</f>
        <v>3600</v>
      </c>
      <c r="I3" s="2">
        <f>C3*0.5*12</f>
        <v>600</v>
      </c>
      <c r="J3">
        <f>D3*0.5*4</f>
        <v>200</v>
      </c>
      <c r="K3" s="2">
        <f>I3+J3</f>
        <v>800</v>
      </c>
      <c r="L3" s="2">
        <f t="shared" ref="L3:L8" si="0">H3-K3</f>
        <v>2800</v>
      </c>
    </row>
    <row r="4" spans="2:12" x14ac:dyDescent="0.2">
      <c r="B4">
        <v>2</v>
      </c>
      <c r="C4" s="1">
        <f>75%*C3</f>
        <v>75</v>
      </c>
      <c r="D4" s="1">
        <f>50%*D3</f>
        <v>50</v>
      </c>
      <c r="E4" s="2">
        <f>100*C4</f>
        <v>7500</v>
      </c>
      <c r="F4">
        <f>D4*80</f>
        <v>4000</v>
      </c>
      <c r="G4" s="2">
        <f>E4+F4</f>
        <v>11500</v>
      </c>
      <c r="H4" s="2">
        <f>20%*G4</f>
        <v>2300</v>
      </c>
      <c r="I4" s="2">
        <f>C4*0.5*12</f>
        <v>450</v>
      </c>
      <c r="J4">
        <f>D4*0.5*4</f>
        <v>100</v>
      </c>
      <c r="K4" s="2">
        <f>I4+J4</f>
        <v>550</v>
      </c>
      <c r="L4" s="2">
        <f t="shared" si="0"/>
        <v>1750</v>
      </c>
    </row>
    <row r="5" spans="2:12" x14ac:dyDescent="0.2">
      <c r="B5">
        <v>3</v>
      </c>
      <c r="C5" s="1">
        <f>75%*C4</f>
        <v>56.25</v>
      </c>
      <c r="D5" s="1">
        <f>50%*D4</f>
        <v>25</v>
      </c>
      <c r="E5" s="2">
        <f>100*C5</f>
        <v>5625</v>
      </c>
      <c r="F5">
        <f>D5*80</f>
        <v>2000</v>
      </c>
      <c r="G5" s="2">
        <f>E5+F5</f>
        <v>7625</v>
      </c>
      <c r="H5" s="2">
        <f>20%*G5</f>
        <v>1525</v>
      </c>
      <c r="I5" s="2">
        <f>C5*0.5*12</f>
        <v>337.5</v>
      </c>
      <c r="J5">
        <f>D5*0.5*4</f>
        <v>50</v>
      </c>
      <c r="K5" s="2">
        <f>I5+J5</f>
        <v>387.5</v>
      </c>
      <c r="L5" s="2">
        <f t="shared" si="0"/>
        <v>1137.5</v>
      </c>
    </row>
    <row r="6" spans="2:12" x14ac:dyDescent="0.2">
      <c r="B6">
        <v>4</v>
      </c>
      <c r="C6" s="1">
        <f>75%*C5</f>
        <v>42.1875</v>
      </c>
      <c r="D6" s="1">
        <f>50%*D5</f>
        <v>12.5</v>
      </c>
      <c r="E6" s="2">
        <f>100*C6</f>
        <v>4218.75</v>
      </c>
      <c r="F6">
        <f>D6*80</f>
        <v>1000</v>
      </c>
      <c r="G6" s="2">
        <f>E6+F6</f>
        <v>5218.75</v>
      </c>
      <c r="H6" s="2">
        <f>20%*G6</f>
        <v>1043.75</v>
      </c>
      <c r="I6" s="2">
        <f>C6*0.5*12</f>
        <v>253.125</v>
      </c>
      <c r="J6">
        <f>D6*0.5*4</f>
        <v>25</v>
      </c>
      <c r="K6" s="2">
        <f>I6+J6</f>
        <v>278.125</v>
      </c>
      <c r="L6" s="2">
        <f t="shared" si="0"/>
        <v>765.625</v>
      </c>
    </row>
    <row r="7" spans="2:12" x14ac:dyDescent="0.2">
      <c r="B7">
        <v>5</v>
      </c>
      <c r="C7" s="1">
        <f>75%*C6</f>
        <v>31.640625</v>
      </c>
      <c r="D7" s="1">
        <f>50%*D6</f>
        <v>6.25</v>
      </c>
      <c r="E7" s="2">
        <f>100*C7</f>
        <v>3164.0625</v>
      </c>
      <c r="F7">
        <f>D7*80</f>
        <v>500</v>
      </c>
      <c r="G7" s="2">
        <f>E7+F7</f>
        <v>3664.0625</v>
      </c>
      <c r="H7" s="2">
        <f>20%*G7</f>
        <v>732.8125</v>
      </c>
      <c r="I7" s="2">
        <f>C7*0.5*12</f>
        <v>189.84375</v>
      </c>
      <c r="J7">
        <f>D7*0.5*4</f>
        <v>12.5</v>
      </c>
      <c r="K7" s="2">
        <f>I7+J7</f>
        <v>202.34375</v>
      </c>
      <c r="L7" s="2">
        <f t="shared" si="0"/>
        <v>530.46875</v>
      </c>
    </row>
    <row r="8" spans="2:12" x14ac:dyDescent="0.2">
      <c r="B8" t="s">
        <v>5</v>
      </c>
      <c r="E8" s="2">
        <f t="shared" ref="E8:K8" si="1">SUM(E3:E7)</f>
        <v>30507.8125</v>
      </c>
      <c r="F8" s="2">
        <f t="shared" si="1"/>
        <v>15500</v>
      </c>
      <c r="G8" s="2">
        <f t="shared" si="1"/>
        <v>46007.8125</v>
      </c>
      <c r="H8" s="2">
        <f t="shared" si="1"/>
        <v>9201.5625</v>
      </c>
      <c r="I8" s="2">
        <f t="shared" si="1"/>
        <v>1830.46875</v>
      </c>
      <c r="J8" s="2">
        <f t="shared" si="1"/>
        <v>387.5</v>
      </c>
      <c r="K8" s="2">
        <f t="shared" si="1"/>
        <v>2217.96875</v>
      </c>
      <c r="L8" s="2">
        <f t="shared" si="0"/>
        <v>6983.59375</v>
      </c>
    </row>
    <row r="9" spans="2:12" x14ac:dyDescent="0.2">
      <c r="F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8"/>
  <sheetViews>
    <sheetView tabSelected="1" zoomScale="220" zoomScaleNormal="220" workbookViewId="0">
      <selection activeCell="D4" sqref="D4"/>
    </sheetView>
  </sheetViews>
  <sheetFormatPr baseColWidth="10" defaultColWidth="8.83203125" defaultRowHeight="15" x14ac:dyDescent="0.2"/>
  <sheetData>
    <row r="1" spans="2:4" x14ac:dyDescent="0.2">
      <c r="B1" t="s">
        <v>17</v>
      </c>
      <c r="C1" t="s">
        <v>20</v>
      </c>
      <c r="D1" t="s">
        <v>25</v>
      </c>
    </row>
    <row r="2" spans="2:4" x14ac:dyDescent="0.2">
      <c r="B2" t="s">
        <v>18</v>
      </c>
      <c r="C2">
        <v>100</v>
      </c>
      <c r="D2">
        <f>100*0.75</f>
        <v>75</v>
      </c>
    </row>
    <row r="3" spans="2:4" x14ac:dyDescent="0.2">
      <c r="B3" t="s">
        <v>19</v>
      </c>
      <c r="C3">
        <v>20</v>
      </c>
      <c r="D3">
        <f>20%*D2</f>
        <v>15</v>
      </c>
    </row>
    <row r="4" spans="2:4" x14ac:dyDescent="0.2">
      <c r="B4" t="s">
        <v>21</v>
      </c>
      <c r="C4">
        <v>6</v>
      </c>
      <c r="D4">
        <v>6</v>
      </c>
    </row>
    <row r="5" spans="2:4" x14ac:dyDescent="0.2">
      <c r="B5" t="s">
        <v>22</v>
      </c>
      <c r="C5">
        <f>C3-C4</f>
        <v>14</v>
      </c>
      <c r="D5">
        <f>D3-D4</f>
        <v>9</v>
      </c>
    </row>
    <row r="6" spans="2:4" x14ac:dyDescent="0.2">
      <c r="B6" t="s">
        <v>24</v>
      </c>
      <c r="C6" s="5">
        <f>NPV(10%,C5)</f>
        <v>12.727272727272727</v>
      </c>
      <c r="D6" s="5">
        <f>NPV(10%,D5)</f>
        <v>8.1818181818181817</v>
      </c>
    </row>
    <row r="7" spans="2:4" x14ac:dyDescent="0.2">
      <c r="B7" t="s">
        <v>23</v>
      </c>
      <c r="C7">
        <v>17.5</v>
      </c>
    </row>
    <row r="8" spans="2:4" x14ac:dyDescent="0.2">
      <c r="C8" s="5">
        <f>C6-C7</f>
        <v>-4.7727272727272734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6"/>
  <sheetViews>
    <sheetView zoomScale="310" zoomScaleNormal="310" workbookViewId="0">
      <selection activeCell="D7" sqref="D7"/>
    </sheetView>
  </sheetViews>
  <sheetFormatPr baseColWidth="10" defaultColWidth="8.83203125" defaultRowHeight="15" x14ac:dyDescent="0.2"/>
  <cols>
    <col min="2" max="2" width="24.33203125" bestFit="1" customWidth="1"/>
  </cols>
  <sheetData>
    <row r="2" spans="2:4" x14ac:dyDescent="0.2">
      <c r="C2" t="s">
        <v>12</v>
      </c>
      <c r="D2" t="s">
        <v>13</v>
      </c>
    </row>
    <row r="3" spans="2:4" x14ac:dyDescent="0.2">
      <c r="B3" t="s">
        <v>14</v>
      </c>
      <c r="C3" s="3">
        <v>0.01</v>
      </c>
      <c r="D3" s="3">
        <v>0.04</v>
      </c>
    </row>
    <row r="4" spans="2:4" x14ac:dyDescent="0.2">
      <c r="B4" t="s">
        <v>15</v>
      </c>
      <c r="C4">
        <v>0.5</v>
      </c>
      <c r="D4">
        <v>0.7</v>
      </c>
    </row>
    <row r="5" spans="2:4" x14ac:dyDescent="0.2">
      <c r="B5" t="s">
        <v>16</v>
      </c>
      <c r="C5" s="4">
        <f>C4*100</f>
        <v>50</v>
      </c>
      <c r="D5">
        <f>100*D4</f>
        <v>70</v>
      </c>
    </row>
    <row r="6" spans="2:4" x14ac:dyDescent="0.2">
      <c r="D6" s="4">
        <f>D5/4</f>
        <v>17.5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deepak singh</cp:lastModifiedBy>
  <dcterms:created xsi:type="dcterms:W3CDTF">2022-02-12T05:40:26Z</dcterms:created>
  <dcterms:modified xsi:type="dcterms:W3CDTF">2022-02-13T06:27:05Z</dcterms:modified>
</cp:coreProperties>
</file>