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FRM_Batch 2/June 23/"/>
    </mc:Choice>
  </mc:AlternateContent>
  <xr:revisionPtr revIDLastSave="80" documentId="8_{02E1AADE-F92F-485D-BE3A-29D0624472CA}" xr6:coauthVersionLast="47" xr6:coauthVersionMax="47" xr10:uidLastSave="{E4944485-7504-45A5-B5D0-45BF921C2CCB}"/>
  <bookViews>
    <workbookView xWindow="-120" yWindow="-120" windowWidth="29040" windowHeight="15720" xr2:uid="{3F67D44C-50A8-45C6-B156-68AFF7E3A0E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" i="1" l="1"/>
  <c r="C15" i="1"/>
  <c r="C8" i="1" l="1"/>
  <c r="C12" i="1" s="1"/>
  <c r="C9" i="1"/>
  <c r="C11" i="1" s="1"/>
  <c r="C10" i="1" l="1"/>
  <c r="C13" i="1"/>
  <c r="C18" i="1" s="1"/>
  <c r="C17" i="1" l="1"/>
</calcChain>
</file>

<file path=xl/sharedStrings.xml><?xml version="1.0" encoding="utf-8"?>
<sst xmlns="http://schemas.openxmlformats.org/spreadsheetml/2006/main" count="14" uniqueCount="14">
  <si>
    <t>Stock Price</t>
  </si>
  <si>
    <t>Strike Price</t>
  </si>
  <si>
    <t>Risk-free rate</t>
  </si>
  <si>
    <t>Volatility</t>
  </si>
  <si>
    <t>Time</t>
  </si>
  <si>
    <t>d1</t>
  </si>
  <si>
    <t>d2</t>
  </si>
  <si>
    <t>Ke(-rt)</t>
  </si>
  <si>
    <t>call option</t>
  </si>
  <si>
    <t>N(d1)</t>
  </si>
  <si>
    <t>N(d2)</t>
  </si>
  <si>
    <t>N(-d1)</t>
  </si>
  <si>
    <t>N(-d2)</t>
  </si>
  <si>
    <t>put option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</si>
</sst>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">
    <xf numFmtId="0" fontId="0" fillId="0" borderId="0" xfId="0"/>
    <xf numFmtId="9" fontId="0" fillId="0" borderId="0" xfId="1" applyFont="1"/>
    <xf numFmtId="164" fontId="0" fillId="0" borderId="0" xfId="0" applyNumberFormat="1"/>
    <xf numFmtId="165" fontId="0" fillId="0" borderId="0" xfId="0" applyNumberFormat="1"/>
    <xf numFmtId="2" fontId="0" fillId="0" borderId="0" xfId="0" applyNumberForma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027B9-A8C7-4306-B8F0-24C3FAE1C8A9}">
  <dimension ref="B2:C18"/>
  <sheetViews>
    <sheetView tabSelected="1" zoomScale="175" zoomScaleNormal="175" workbookViewId="0">
      <selection activeCell="E5" sqref="E5:F10"/>
    </sheetView>
  </sheetViews>
  <sheetFormatPr defaultRowHeight="14.5" x14ac:dyDescent="0.35"/>
  <cols>
    <col min="2" max="2" width="20.1796875" customWidth="1"/>
    <col min="3" max="3" width="14.1796875" customWidth="1"/>
  </cols>
  <sheetData>
    <row r="2" spans="2:3" x14ac:dyDescent="0.35">
      <c r="B2" t="s">
        <v>0</v>
      </c>
      <c r="C2">
        <v>49</v>
      </c>
    </row>
    <row r="3" spans="2:3" x14ac:dyDescent="0.35">
      <c r="B3" t="s">
        <v>1</v>
      </c>
      <c r="C3">
        <v>50</v>
      </c>
    </row>
    <row r="4" spans="2:3" x14ac:dyDescent="0.35">
      <c r="B4" t="s">
        <v>2</v>
      </c>
      <c r="C4" s="1">
        <v>0.05</v>
      </c>
    </row>
    <row r="5" spans="2:3" x14ac:dyDescent="0.35">
      <c r="B5" t="s">
        <v>3</v>
      </c>
      <c r="C5" s="1">
        <v>0.2</v>
      </c>
    </row>
    <row r="6" spans="2:3" x14ac:dyDescent="0.35">
      <c r="B6" t="s">
        <v>4</v>
      </c>
      <c r="C6">
        <f>20/52</f>
        <v>0.38461538461538464</v>
      </c>
    </row>
    <row r="8" spans="2:3" x14ac:dyDescent="0.35">
      <c r="B8" t="s">
        <v>5</v>
      </c>
      <c r="C8" s="2">
        <f>(LN(C2/C3) + (C4+((C5^2)/2))*C6)/(C5*SQRT(C6))</f>
        <v>5.4181351923835712E-2</v>
      </c>
    </row>
    <row r="9" spans="2:3" x14ac:dyDescent="0.35">
      <c r="B9" t="s">
        <v>6</v>
      </c>
      <c r="C9" s="2">
        <f>(LN(C2/C3) + (C4-((C5^2)/2))*C6)/(C5*SQRT(C6))</f>
        <v>-6.9853382665372762E-2</v>
      </c>
    </row>
    <row r="10" spans="2:3" x14ac:dyDescent="0.35">
      <c r="B10" t="s">
        <v>9</v>
      </c>
      <c r="C10" s="3">
        <f>NORMSDIST(C8)</f>
        <v>0.52160466106639636</v>
      </c>
    </row>
    <row r="11" spans="2:3" x14ac:dyDescent="0.35">
      <c r="B11" t="s">
        <v>10</v>
      </c>
      <c r="C11" s="2">
        <f>NORMSDIST(C9)</f>
        <v>0.47215517884287966</v>
      </c>
    </row>
    <row r="12" spans="2:3" x14ac:dyDescent="0.35">
      <c r="B12" t="s">
        <v>11</v>
      </c>
      <c r="C12" s="2">
        <f>NORMSDIST(-C8)</f>
        <v>0.47839533893360364</v>
      </c>
    </row>
    <row r="13" spans="2:3" x14ac:dyDescent="0.35">
      <c r="B13" t="s">
        <v>12</v>
      </c>
      <c r="C13" s="2">
        <f>NORMSDIST(-C9)</f>
        <v>0.52784482115712028</v>
      </c>
    </row>
    <row r="15" spans="2:3" x14ac:dyDescent="0.35">
      <c r="B15" t="s">
        <v>7</v>
      </c>
      <c r="C15" s="3">
        <f>C3*EXP(-C4*C6)</f>
        <v>49.047648118010137</v>
      </c>
    </row>
    <row r="17" spans="2:3" x14ac:dyDescent="0.35">
      <c r="B17" t="s">
        <v>8</v>
      </c>
      <c r="C17" s="4">
        <f>(C2*C10) -(C15*C11)</f>
        <v>2.4005273232717137</v>
      </c>
    </row>
    <row r="18" spans="2:3" x14ac:dyDescent="0.35">
      <c r="B18" t="s">
        <v>13</v>
      </c>
      <c r="C18" s="4">
        <f>(C15*C13)-(C2*C12)</f>
        <v>2.4481754412818511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</dc:creator>
  <cp:lastModifiedBy>Kaveri Krishnan</cp:lastModifiedBy>
  <dcterms:created xsi:type="dcterms:W3CDTF">2022-11-08T04:53:56Z</dcterms:created>
  <dcterms:modified xsi:type="dcterms:W3CDTF">2024-06-24T04:09:08Z</dcterms:modified>
</cp:coreProperties>
</file>