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Mar 17/"/>
    </mc:Choice>
  </mc:AlternateContent>
  <xr:revisionPtr revIDLastSave="59" documentId="8_{02E1AADE-F92F-485D-BE3A-29D0624472CA}" xr6:coauthVersionLast="47" xr6:coauthVersionMax="47" xr10:uidLastSave="{D045599C-C4BB-49D0-9200-9BD8CF79CC7A}"/>
  <bookViews>
    <workbookView xWindow="-110" yWindow="-110" windowWidth="19420" windowHeight="11500" xr2:uid="{3F67D44C-50A8-45C6-B156-68AFF7E3A0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15" i="1"/>
  <c r="C8" i="1" l="1"/>
  <c r="C12" i="1" s="1"/>
  <c r="C9" i="1"/>
  <c r="C11" i="1" s="1"/>
  <c r="C10" i="1" l="1"/>
  <c r="C17" i="1" s="1"/>
  <c r="C13" i="1"/>
  <c r="C18" i="1" s="1"/>
</calcChain>
</file>

<file path=xl/sharedStrings.xml><?xml version="1.0" encoding="utf-8"?>
<sst xmlns="http://schemas.openxmlformats.org/spreadsheetml/2006/main" count="14" uniqueCount="14">
  <si>
    <t>Stock Price</t>
  </si>
  <si>
    <t>Strike Price</t>
  </si>
  <si>
    <t>Risk-free rate</t>
  </si>
  <si>
    <t>Volatility</t>
  </si>
  <si>
    <t>Time</t>
  </si>
  <si>
    <t>d1</t>
  </si>
  <si>
    <t>d2</t>
  </si>
  <si>
    <t>Ke(-rt)</t>
  </si>
  <si>
    <t>call option</t>
  </si>
  <si>
    <t>N(d1)</t>
  </si>
  <si>
    <t>N(d2)</t>
  </si>
  <si>
    <t>N(-d1)</t>
  </si>
  <si>
    <t>N(-d2)</t>
  </si>
  <si>
    <t>put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</si>
</sst>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27B9-A8C7-4306-B8F0-24C3FAE1C8A9}">
  <dimension ref="B2:C18"/>
  <sheetViews>
    <sheetView tabSelected="1" workbookViewId="0">
      <selection activeCell="C10" sqref="C10"/>
    </sheetView>
  </sheetViews>
  <sheetFormatPr defaultRowHeight="14.5" x14ac:dyDescent="0.35"/>
  <cols>
    <col min="2" max="2" width="20.1796875" customWidth="1"/>
    <col min="3" max="3" width="14.1796875" customWidth="1"/>
  </cols>
  <sheetData>
    <row r="2" spans="2:3" x14ac:dyDescent="0.35">
      <c r="B2" t="s">
        <v>0</v>
      </c>
      <c r="C2">
        <v>48.12</v>
      </c>
    </row>
    <row r="3" spans="2:3" x14ac:dyDescent="0.35">
      <c r="B3" t="s">
        <v>1</v>
      </c>
      <c r="C3">
        <v>50</v>
      </c>
    </row>
    <row r="4" spans="2:3" x14ac:dyDescent="0.35">
      <c r="B4" t="s">
        <v>2</v>
      </c>
      <c r="C4" s="1">
        <v>0.05</v>
      </c>
    </row>
    <row r="5" spans="2:3" x14ac:dyDescent="0.35">
      <c r="B5" t="s">
        <v>3</v>
      </c>
      <c r="C5" s="1">
        <v>0.2</v>
      </c>
    </row>
    <row r="6" spans="2:3" x14ac:dyDescent="0.35">
      <c r="B6" t="s">
        <v>4</v>
      </c>
      <c r="C6">
        <f>19/52</f>
        <v>0.36538461538461536</v>
      </c>
    </row>
    <row r="8" spans="2:3" x14ac:dyDescent="0.35">
      <c r="B8" t="s">
        <v>5</v>
      </c>
      <c r="C8" s="2">
        <f>(LN(C2/C3) + (C4+((C5^2)/2))*C6)/(C5*SQRT(C6))</f>
        <v>-0.10544923797892143</v>
      </c>
    </row>
    <row r="9" spans="2:3" x14ac:dyDescent="0.35">
      <c r="B9" t="s">
        <v>6</v>
      </c>
      <c r="C9" s="2">
        <f>(LN(C2/C3) + (C4-((C5^2)/2))*C6)/(C5*SQRT(C6))</f>
        <v>-0.22634334294431924</v>
      </c>
    </row>
    <row r="10" spans="2:3" x14ac:dyDescent="0.35">
      <c r="B10" t="s">
        <v>9</v>
      </c>
      <c r="C10" s="3">
        <f>NORMSDIST(C8)</f>
        <v>0.45800967377847612</v>
      </c>
    </row>
    <row r="11" spans="2:3" x14ac:dyDescent="0.35">
      <c r="B11" t="s">
        <v>10</v>
      </c>
      <c r="C11" s="2">
        <f>NORMSDIST(C9)</f>
        <v>0.41046719508335411</v>
      </c>
    </row>
    <row r="12" spans="2:3" x14ac:dyDescent="0.35">
      <c r="B12" t="s">
        <v>11</v>
      </c>
      <c r="C12" s="2">
        <f>NORMSDIST(-C8)</f>
        <v>0.54199032622152388</v>
      </c>
    </row>
    <row r="13" spans="2:3" x14ac:dyDescent="0.35">
      <c r="B13" t="s">
        <v>12</v>
      </c>
      <c r="C13" s="2">
        <f>NORMSDIST(-C9)</f>
        <v>0.58953280491664595</v>
      </c>
    </row>
    <row r="15" spans="2:3" x14ac:dyDescent="0.35">
      <c r="B15" t="s">
        <v>7</v>
      </c>
      <c r="C15" s="3">
        <f>C3*EXP(-C4*C6)</f>
        <v>49.094831999046448</v>
      </c>
    </row>
    <row r="17" spans="2:3" x14ac:dyDescent="0.35">
      <c r="B17" t="s">
        <v>8</v>
      </c>
      <c r="C17" s="4">
        <f>(C2*C10) -(C15*C11)</f>
        <v>1.8876075184831755</v>
      </c>
    </row>
    <row r="18" spans="2:3" x14ac:dyDescent="0.35">
      <c r="B18" t="s">
        <v>13</v>
      </c>
      <c r="C18" s="4">
        <f>(C15*C13)-(C2*C12)</f>
        <v>2.8624395175296264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2022-11-08T04:53:56Z</dcterms:created>
  <dcterms:modified xsi:type="dcterms:W3CDTF">2024-03-17T04:31:26Z</dcterms:modified>
</cp:coreProperties>
</file>